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F:\WIN\Sekretariat Beruf\Internetauftritt\Prüfungsrechner\"/>
    </mc:Choice>
  </mc:AlternateContent>
  <xr:revisionPtr revIDLastSave="0" documentId="8_{DD322E36-CBC5-4C4A-A892-FC621994FB0B}" xr6:coauthVersionLast="47" xr6:coauthVersionMax="47" xr10:uidLastSave="{00000000-0000-0000-0000-000000000000}"/>
  <bookViews>
    <workbookView xWindow="28680" yWindow="-120" windowWidth="29040" windowHeight="15840" tabRatio="958" activeTab="1" xr2:uid="{00000000-000D-0000-FFFF-FFFF00000000}"/>
  </bookViews>
  <sheets>
    <sheet name="40" sheetId="1" r:id="rId1"/>
    <sheet name="50" sheetId="2" r:id="rId2"/>
    <sheet name="Table" sheetId="3" state="hidden" r:id="rId3"/>
  </sheets>
  <definedNames>
    <definedName name="_xlnm.Print_Area" localSheetId="1">'50'!$A$1:$L$41</definedName>
    <definedName name="note">'50'!$A$32:$B$37</definedName>
    <definedName name="Tabelle">'50'!$C$19:$H$19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G3" i="1" s="1"/>
  <c r="G4" i="1" s="1"/>
  <c r="H4" i="1" s="1"/>
  <c r="I4" i="1" s="1"/>
  <c r="C6" i="1"/>
  <c r="D6" i="1"/>
  <c r="E6" i="1"/>
  <c r="F6" i="1"/>
  <c r="K6" i="1"/>
  <c r="G3" i="2"/>
  <c r="H3" i="2"/>
  <c r="I3" i="2"/>
  <c r="N3" i="2"/>
  <c r="E9" i="2"/>
  <c r="G9" i="2"/>
  <c r="E10" i="2"/>
  <c r="H10" i="2" s="1"/>
  <c r="E11" i="2"/>
  <c r="N11" i="2" s="1"/>
  <c r="H11" i="2"/>
  <c r="I11" i="2" s="1"/>
  <c r="E12" i="2"/>
  <c r="H12" i="2" s="1"/>
  <c r="N15" i="2"/>
  <c r="C16" i="2"/>
  <c r="D16" i="2"/>
  <c r="E16" i="2"/>
  <c r="F16" i="2"/>
  <c r="G16" i="2"/>
  <c r="H16" i="2"/>
  <c r="J16" i="2"/>
  <c r="K16" i="2"/>
  <c r="O16" i="2"/>
  <c r="N12" i="2"/>
  <c r="H9" i="2"/>
  <c r="I9" i="2" s="1"/>
  <c r="J9" i="2"/>
  <c r="N9" i="2"/>
  <c r="J11" i="2"/>
  <c r="G11" i="2"/>
  <c r="G4" i="2"/>
  <c r="H4" i="2" s="1"/>
  <c r="J12" i="2" l="1"/>
  <c r="I12" i="2"/>
  <c r="I4" i="2"/>
  <c r="C7" i="2"/>
  <c r="E7" i="2" s="1"/>
  <c r="J10" i="2"/>
  <c r="I10" i="2"/>
  <c r="A24" i="2" s="1"/>
  <c r="A13" i="1"/>
  <c r="A14" i="1" s="1"/>
  <c r="J5" i="1" s="1"/>
  <c r="I6" i="1" s="1"/>
  <c r="N10" i="2"/>
  <c r="C15" i="2" s="1"/>
  <c r="N16" i="2" s="1"/>
  <c r="G10" i="2"/>
  <c r="G13" i="2" s="1"/>
  <c r="H13" i="2" s="1"/>
  <c r="I13" i="2" s="1"/>
  <c r="A25" i="2" s="1"/>
  <c r="G12" i="2"/>
  <c r="H3" i="1"/>
  <c r="J4" i="1" l="1"/>
  <c r="J3" i="1"/>
  <c r="G6" i="1" s="1"/>
  <c r="I3" i="1"/>
  <c r="A23" i="2"/>
  <c r="H7" i="2"/>
  <c r="G7" i="2"/>
  <c r="G15" i="2" s="1"/>
  <c r="H15" i="2" s="1"/>
  <c r="I15" i="2" s="1"/>
  <c r="J15" i="2" l="1"/>
  <c r="A26" i="2"/>
  <c r="A28" i="2" s="1"/>
  <c r="A27" i="2"/>
  <c r="J4" i="2"/>
  <c r="I7" i="2"/>
  <c r="J7" i="2"/>
  <c r="J3" i="2"/>
  <c r="L15" i="2" l="1"/>
  <c r="I16" i="2"/>
</calcChain>
</file>

<file path=xl/sharedStrings.xml><?xml version="1.0" encoding="utf-8"?>
<sst xmlns="http://schemas.openxmlformats.org/spreadsheetml/2006/main" count="137" uniqueCount="59">
  <si>
    <t>Fachnr</t>
  </si>
  <si>
    <t>Fach</t>
  </si>
  <si>
    <t>Punkte</t>
  </si>
  <si>
    <t>MEPR</t>
  </si>
  <si>
    <t>Ergebnis 1</t>
  </si>
  <si>
    <t>Faktor</t>
  </si>
  <si>
    <t>Ergebnis 2</t>
  </si>
  <si>
    <t>Note</t>
  </si>
  <si>
    <t>Anr</t>
  </si>
  <si>
    <t>Gewichtung</t>
  </si>
  <si>
    <t>ENDE</t>
  </si>
  <si>
    <t>Teil 1 d. AP</t>
  </si>
  <si>
    <t>Kto. / Anschaff</t>
  </si>
  <si>
    <t>Erg Teil 1 d. AP</t>
  </si>
  <si>
    <t>Wahlfächer</t>
  </si>
  <si>
    <t>Eingabe</t>
  </si>
  <si>
    <t>Auswertung</t>
  </si>
  <si>
    <t>Noten</t>
  </si>
  <si>
    <t>Anrechenbar (System)</t>
  </si>
  <si>
    <t>Anrechenbar (Eingabe)</t>
  </si>
  <si>
    <t>Prüfstand (Vorschlag System)</t>
  </si>
  <si>
    <t>Zeugnisreihenfolge</t>
  </si>
  <si>
    <t>Vorl.Ergebnis</t>
  </si>
  <si>
    <t>Thema</t>
  </si>
  <si>
    <t>Seitenumbruch</t>
  </si>
  <si>
    <t>Bestenehrung</t>
  </si>
  <si>
    <t>Bestehensregeln</t>
  </si>
  <si>
    <t>durchrechnen, wenn in jedem Fach ein Punkt</t>
  </si>
  <si>
    <t>Bestanden?</t>
  </si>
  <si>
    <t>Notentabelle</t>
  </si>
  <si>
    <t>Wiso</t>
  </si>
  <si>
    <t>Kunden beraten</t>
  </si>
  <si>
    <t>Gesamtergebnis</t>
  </si>
  <si>
    <t>keine Sechser in Teil 2</t>
  </si>
  <si>
    <t>mind. Drei vierer im Teil 2</t>
  </si>
  <si>
    <t>Teil 2 Gesamt mind. 50 Pkt.</t>
  </si>
  <si>
    <t>Gesamtergebnis mind. 50 Pkt.</t>
  </si>
  <si>
    <t>Prüfungsteil B</t>
  </si>
  <si>
    <t>Ganzh. Aufgabe1</t>
  </si>
  <si>
    <t>Ganzh. Aufgabe2</t>
  </si>
  <si>
    <t>Erg.Prüf.teil B</t>
  </si>
  <si>
    <t>Prüfungsteil A</t>
  </si>
  <si>
    <t>Betr. Projektar</t>
  </si>
  <si>
    <t>Präsentation</t>
  </si>
  <si>
    <t>Erg.Prüf.teil A</t>
  </si>
  <si>
    <t>Ermittlung des Gesamtergebnisses:</t>
  </si>
  <si>
    <t>Prüfungsteil B mind. 50 Punkte</t>
  </si>
  <si>
    <t>Prüfungsteil A mind. 50 Punkte</t>
  </si>
  <si>
    <t>kein Sechser erlaubt</t>
  </si>
  <si>
    <t>Fünfer erlaubt inPrüfungsteil B</t>
  </si>
  <si>
    <t>Fünfer erlaubt inPrüfungsteil A</t>
  </si>
  <si>
    <t>Teil 1 der Abschlussprüfung</t>
  </si>
  <si>
    <t>Konten führen und 
Anschaffungen finanzieren</t>
  </si>
  <si>
    <t>Ergebnis Teil 1 der Abschlussprüfung</t>
  </si>
  <si>
    <t>Teil 2 der Abschlussprüfung</t>
  </si>
  <si>
    <t>Vermögen aufbauen und Risiken absichern</t>
  </si>
  <si>
    <t>Finanzierungsvorhaben begleiten</t>
  </si>
  <si>
    <t>Wirtschafts- und Sozialkunde</t>
  </si>
  <si>
    <t>Ergebnis Teil 2 der Abschlussprüfung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</si>
</sst>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3" tint="0.59999389629810485"/>
        <bgColor indexed="9"/>
      </patternFill>
    </fill>
  </fills>
  <borders count="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7">
    <xf numFmtId="0" fontId="0" fillId="0" borderId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0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7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8" borderId="0" applyNumberFormat="0" applyBorder="0" applyAlignment="0" applyProtection="0"/>
    <xf numFmtId="0" fontId="4" fillId="8" borderId="1" applyNumberFormat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8" fillId="0" borderId="0" applyNumberFormat="0" applyFill="0" applyBorder="0" applyAlignment="0" applyProtection="0"/>
  </cellStyleXfs>
  <cellXfs count="62">
    <xf numFmtId="0" fontId="0" fillId="0" borderId="0" xfId="0"/>
    <xf numFmtId="1" fontId="12" fillId="0" borderId="0" xfId="0" applyNumberFormat="1" applyFont="1" applyAlignment="1">
      <alignment horizontal="center"/>
    </xf>
    <xf numFmtId="1" fontId="12" fillId="0" borderId="0" xfId="0" applyNumberFormat="1" applyFont="1" applyProtection="1">
      <protection hidden="1"/>
    </xf>
    <xf numFmtId="1" fontId="13" fillId="0" borderId="0" xfId="0" applyNumberFormat="1" applyFont="1" applyProtection="1">
      <protection hidden="1"/>
    </xf>
    <xf numFmtId="1" fontId="12" fillId="0" borderId="0" xfId="0" applyNumberFormat="1" applyFont="1"/>
    <xf numFmtId="1" fontId="13" fillId="0" borderId="0" xfId="0" applyNumberFormat="1" applyFont="1"/>
    <xf numFmtId="1" fontId="13" fillId="8" borderId="0" xfId="0" applyNumberFormat="1" applyFont="1" applyFill="1" applyProtection="1">
      <protection locked="0"/>
    </xf>
    <xf numFmtId="1" fontId="13" fillId="0" borderId="0" xfId="0" applyNumberFormat="1" applyFont="1" applyAlignment="1">
      <alignment horizontal="center"/>
    </xf>
    <xf numFmtId="1" fontId="12" fillId="0" borderId="0" xfId="0" applyNumberFormat="1" applyFont="1" applyAlignment="1">
      <alignment horizontal="center" vertical="center"/>
    </xf>
    <xf numFmtId="1" fontId="13" fillId="0" borderId="0" xfId="0" applyNumberFormat="1" applyFont="1" applyAlignment="1" applyProtection="1">
      <alignment horizontal="left"/>
      <protection hidden="1"/>
    </xf>
    <xf numFmtId="2" fontId="13" fillId="0" borderId="0" xfId="0" applyNumberFormat="1" applyFont="1" applyProtection="1">
      <protection hidden="1"/>
    </xf>
    <xf numFmtId="0" fontId="13" fillId="0" borderId="0" xfId="0" applyFont="1"/>
    <xf numFmtId="1" fontId="13" fillId="8" borderId="0" xfId="0" applyNumberFormat="1" applyFont="1" applyFill="1" applyAlignment="1" applyProtection="1">
      <alignment horizontal="center"/>
      <protection locked="0"/>
    </xf>
    <xf numFmtId="1" fontId="13" fillId="8" borderId="0" xfId="0" applyNumberFormat="1" applyFont="1" applyFill="1" applyAlignment="1" applyProtection="1">
      <alignment horizontal="right" wrapText="1"/>
      <protection locked="0"/>
    </xf>
    <xf numFmtId="1" fontId="12" fillId="0" borderId="0" xfId="0" applyNumberFormat="1" applyFont="1" applyAlignment="1">
      <alignment horizontal="right"/>
    </xf>
    <xf numFmtId="1" fontId="14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Protection="1">
      <protection hidden="1"/>
    </xf>
    <xf numFmtId="0" fontId="12" fillId="0" borderId="0" xfId="0" applyFont="1"/>
    <xf numFmtId="0" fontId="13" fillId="0" borderId="0" xfId="0" applyFont="1" applyAlignment="1">
      <alignment horizontal="center"/>
    </xf>
    <xf numFmtId="0" fontId="0" fillId="0" borderId="0" xfId="0" applyProtection="1">
      <protection hidden="1"/>
    </xf>
    <xf numFmtId="0" fontId="13" fillId="0" borderId="0" xfId="0" applyFont="1" applyAlignment="1" applyProtection="1">
      <alignment horizontal="center"/>
      <protection hidden="1"/>
    </xf>
    <xf numFmtId="0" fontId="15" fillId="0" borderId="0" xfId="0" applyFont="1"/>
    <xf numFmtId="164" fontId="12" fillId="0" borderId="0" xfId="0" applyNumberFormat="1" applyFont="1" applyAlignment="1">
      <alignment horizontal="right"/>
    </xf>
    <xf numFmtId="0" fontId="12" fillId="0" borderId="0" xfId="0" applyFont="1" applyAlignment="1" applyProtection="1">
      <alignment horizontal="center"/>
      <protection hidden="1"/>
    </xf>
    <xf numFmtId="2" fontId="12" fillId="0" borderId="0" xfId="0" applyNumberFormat="1" applyFont="1" applyAlignment="1" applyProtection="1">
      <alignment horizontal="right"/>
      <protection hidden="1"/>
    </xf>
    <xf numFmtId="1" fontId="12" fillId="9" borderId="0" xfId="0" applyNumberFormat="1" applyFont="1" applyFill="1" applyAlignment="1">
      <alignment horizontal="right"/>
    </xf>
    <xf numFmtId="2" fontId="12" fillId="9" borderId="0" xfId="0" applyNumberFormat="1" applyFont="1" applyFill="1" applyAlignment="1" applyProtection="1">
      <alignment horizontal="right"/>
      <protection hidden="1"/>
    </xf>
    <xf numFmtId="0" fontId="13" fillId="0" borderId="0" xfId="0" applyFont="1" applyAlignment="1" applyProtection="1">
      <alignment horizontal="left"/>
      <protection hidden="1"/>
    </xf>
    <xf numFmtId="0" fontId="12" fillId="0" borderId="0" xfId="0" applyFont="1" applyProtection="1">
      <protection hidden="1"/>
    </xf>
    <xf numFmtId="1" fontId="17" fillId="0" borderId="0" xfId="0" applyNumberFormat="1" applyFont="1" applyAlignment="1">
      <alignment horizontal="center"/>
    </xf>
    <xf numFmtId="1" fontId="17" fillId="0" borderId="0" xfId="0" applyNumberFormat="1" applyFont="1" applyProtection="1">
      <protection hidden="1"/>
    </xf>
    <xf numFmtId="1" fontId="18" fillId="0" borderId="0" xfId="0" applyNumberFormat="1" applyFont="1" applyProtection="1">
      <protection hidden="1"/>
    </xf>
    <xf numFmtId="2" fontId="18" fillId="0" borderId="0" xfId="0" applyNumberFormat="1" applyFont="1" applyProtection="1">
      <protection hidden="1"/>
    </xf>
    <xf numFmtId="1" fontId="18" fillId="0" borderId="0" xfId="0" applyNumberFormat="1" applyFont="1"/>
    <xf numFmtId="1" fontId="17" fillId="0" borderId="0" xfId="0" applyNumberFormat="1" applyFont="1"/>
    <xf numFmtId="1" fontId="18" fillId="0" borderId="0" xfId="0" applyNumberFormat="1" applyFont="1" applyAlignment="1">
      <alignment horizontal="center"/>
    </xf>
    <xf numFmtId="164" fontId="17" fillId="0" borderId="0" xfId="0" applyNumberFormat="1" applyFont="1"/>
    <xf numFmtId="1" fontId="18" fillId="0" borderId="0" xfId="0" applyNumberFormat="1" applyFont="1" applyAlignment="1">
      <alignment horizontal="left"/>
    </xf>
    <xf numFmtId="1" fontId="17" fillId="0" borderId="0" xfId="0" applyNumberFormat="1" applyFont="1" applyAlignment="1" applyProtection="1">
      <alignment horizontal="right"/>
      <protection hidden="1"/>
    </xf>
    <xf numFmtId="1" fontId="18" fillId="0" borderId="0" xfId="0" applyNumberFormat="1" applyFont="1" applyAlignment="1" applyProtection="1">
      <alignment horizontal="left"/>
      <protection hidden="1"/>
    </xf>
    <xf numFmtId="1" fontId="18" fillId="10" borderId="0" xfId="0" applyNumberFormat="1" applyFont="1" applyFill="1" applyProtection="1">
      <protection locked="0"/>
    </xf>
    <xf numFmtId="1" fontId="18" fillId="10" borderId="0" xfId="0" applyNumberFormat="1" applyFont="1" applyFill="1" applyAlignment="1" applyProtection="1">
      <alignment horizontal="right" wrapText="1"/>
      <protection locked="0"/>
    </xf>
    <xf numFmtId="1" fontId="18" fillId="0" borderId="0" xfId="0" applyNumberFormat="1" applyFont="1" applyAlignment="1">
      <alignment wrapText="1"/>
    </xf>
    <xf numFmtId="1" fontId="19" fillId="0" borderId="0" xfId="0" applyNumberFormat="1" applyFont="1" applyAlignment="1">
      <alignment horizontal="center"/>
    </xf>
    <xf numFmtId="1" fontId="20" fillId="0" borderId="0" xfId="0" applyNumberFormat="1" applyFont="1"/>
    <xf numFmtId="1" fontId="19" fillId="0" borderId="0" xfId="0" applyNumberFormat="1" applyFont="1"/>
    <xf numFmtId="1" fontId="20" fillId="0" borderId="0" xfId="0" applyNumberFormat="1" applyFont="1" applyProtection="1">
      <protection hidden="1"/>
    </xf>
    <xf numFmtId="1" fontId="20" fillId="0" borderId="0" xfId="0" applyNumberFormat="1" applyFont="1" applyAlignment="1">
      <alignment horizontal="center"/>
    </xf>
    <xf numFmtId="2" fontId="20" fillId="0" borderId="0" xfId="0" applyNumberFormat="1" applyFont="1" applyProtection="1">
      <protection hidden="1"/>
    </xf>
    <xf numFmtId="0" fontId="18" fillId="0" borderId="0" xfId="0" applyFont="1"/>
    <xf numFmtId="0" fontId="20" fillId="0" borderId="0" xfId="0" applyFont="1"/>
    <xf numFmtId="2" fontId="20" fillId="0" borderId="0" xfId="0" applyNumberFormat="1" applyFont="1" applyAlignment="1">
      <alignment horizontal="right"/>
    </xf>
    <xf numFmtId="1" fontId="17" fillId="0" borderId="0" xfId="0" applyNumberFormat="1" applyFont="1" applyAlignment="1">
      <alignment horizontal="right"/>
    </xf>
    <xf numFmtId="1" fontId="17" fillId="0" borderId="0" xfId="0" applyNumberFormat="1" applyFont="1" applyAlignment="1" applyProtection="1">
      <alignment horizontal="center"/>
      <protection hidden="1"/>
    </xf>
    <xf numFmtId="0" fontId="18" fillId="0" borderId="0" xfId="0" applyFont="1" applyAlignment="1">
      <alignment horizontal="center"/>
    </xf>
    <xf numFmtId="1" fontId="18" fillId="0" borderId="0" xfId="0" applyNumberFormat="1" applyFont="1" applyAlignment="1" applyProtection="1">
      <alignment horizontal="center"/>
      <protection hidden="1"/>
    </xf>
    <xf numFmtId="1" fontId="20" fillId="0" borderId="0" xfId="0" applyNumberFormat="1" applyFont="1" applyAlignment="1" applyProtection="1">
      <alignment horizontal="center"/>
      <protection hidden="1"/>
    </xf>
    <xf numFmtId="1" fontId="12" fillId="0" borderId="0" xfId="0" applyNumberFormat="1" applyFont="1" applyAlignment="1">
      <alignment horizontal="center"/>
    </xf>
    <xf numFmtId="1" fontId="19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1" fontId="14" fillId="0" borderId="0" xfId="0" applyNumberFormat="1" applyFont="1" applyAlignment="1">
      <alignment horizontal="center"/>
    </xf>
  </cellXfs>
  <cellStyles count="17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Footnote" xfId="7" xr:uid="{00000000-0005-0000-0000-000006000000}"/>
    <cellStyle name="Good" xfId="8" xr:uid="{00000000-0005-0000-0000-000007000000}"/>
    <cellStyle name="Heading" xfId="9" xr:uid="{00000000-0005-0000-0000-000008000000}"/>
    <cellStyle name="Heading 1" xfId="10" xr:uid="{00000000-0005-0000-0000-000009000000}"/>
    <cellStyle name="Heading 2" xfId="11" xr:uid="{00000000-0005-0000-0000-00000A000000}"/>
    <cellStyle name="Neutral" xfId="12" builtinId="28" customBuiltin="1"/>
    <cellStyle name="Note" xfId="13" xr:uid="{00000000-0005-0000-0000-00000C000000}"/>
    <cellStyle name="Standard" xfId="0" builtinId="0"/>
    <cellStyle name="Status" xfId="14" xr:uid="{00000000-0005-0000-0000-00000E000000}"/>
    <cellStyle name="Text" xfId="15" xr:uid="{00000000-0005-0000-0000-00000F000000}"/>
    <cellStyle name="Warning" xfId="16" xr:uid="{00000000-0005-0000-0000-000010000000}"/>
  </cellStyles>
  <dxfs count="2">
    <dxf>
      <font>
        <color rgb="FF00B05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EE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15</xdr:row>
      <xdr:rowOff>38100</xdr:rowOff>
    </xdr:from>
    <xdr:to>
      <xdr:col>11</xdr:col>
      <xdr:colOff>982980</xdr:colOff>
      <xdr:row>40</xdr:row>
      <xdr:rowOff>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5720" y="2827020"/>
          <a:ext cx="8526780" cy="4343400"/>
        </a:xfrm>
        <a:prstGeom prst="rect">
          <a:avLst/>
        </a:prstGeom>
        <a:solidFill>
          <a:schemeClr val="lt1"/>
        </a:solidFill>
        <a:ln w="19050" cmpd="sng">
          <a:solidFill>
            <a:schemeClr val="tx2">
              <a:alpha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400" b="1">
              <a:latin typeface="Arial" panose="020B0604020202020204" pitchFamily="34" charset="0"/>
              <a:cs typeface="Arial" panose="020B0604020202020204" pitchFamily="34" charset="0"/>
            </a:rPr>
            <a:t>Bankkaufmann</a:t>
          </a:r>
          <a:r>
            <a:rPr lang="de-DE" sz="1400" b="1" baseline="0">
              <a:latin typeface="Arial" panose="020B0604020202020204" pitchFamily="34" charset="0"/>
              <a:cs typeface="Arial" panose="020B0604020202020204" pitchFamily="34" charset="0"/>
            </a:rPr>
            <a:t> / Bankkauffrau</a:t>
          </a:r>
        </a:p>
        <a:p>
          <a:pPr algn="ctr">
            <a:lnSpc>
              <a:spcPts val="1200"/>
            </a:lnSpc>
          </a:pPr>
          <a:r>
            <a:rPr lang="de-DE" sz="1100" baseline="0">
              <a:latin typeface="Arial" panose="020B0604020202020204" pitchFamily="34" charset="0"/>
              <a:cs typeface="Arial" panose="020B0604020202020204" pitchFamily="34" charset="0"/>
            </a:rPr>
            <a:t>Ausbildungsordnung vom 01.08.2020</a:t>
          </a:r>
        </a:p>
        <a:p>
          <a:pPr algn="ctr">
            <a:lnSpc>
              <a:spcPts val="1200"/>
            </a:lnSpc>
          </a:pPr>
          <a:endParaRPr lang="de-DE" sz="11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300"/>
            </a:lnSpc>
          </a:pPr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Abschlussprüfung ist bestanden, wenn die Prüfungsleistungen – auch unter Berücksichtigung einer mündlichen Ergänzungsprüfung – wie folgt bewertet worden sind:</a:t>
          </a:r>
        </a:p>
        <a:p>
          <a:pPr>
            <a:lnSpc>
              <a:spcPts val="1300"/>
            </a:lnSpc>
          </a:pPr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im Gesamtergebnis von Teil 1 und Teil 2 mit mindestens „ausreichend“,</a:t>
          </a:r>
        </a:p>
        <a:p>
          <a:pPr>
            <a:lnSpc>
              <a:spcPts val="1300"/>
            </a:lnSpc>
          </a:pPr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im Ergebnis von Teil 2 mit mindestens „ausreichend“,</a:t>
          </a:r>
        </a:p>
        <a:p>
          <a:pPr>
            <a:lnSpc>
              <a:spcPts val="1300"/>
            </a:lnSpc>
          </a:pPr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 in mindestens drei Prüfungsbereichen von Teil 2 mit mindestens „ausreichend“ und</a:t>
          </a:r>
        </a:p>
        <a:p>
          <a:pPr>
            <a:lnSpc>
              <a:spcPts val="1300"/>
            </a:lnSpc>
          </a:pPr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4. in keinem Prüfungsbereich von Teil 2 mit „ungenügend“.</a:t>
          </a:r>
        </a:p>
        <a:p>
          <a:pPr>
            <a:lnSpc>
              <a:spcPts val="1300"/>
            </a:lnSpc>
          </a:pPr>
          <a:endParaRPr lang="de-DE" sz="1200" b="0" i="0" u="none" strike="noStrike" baseline="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>
            <a:lnSpc>
              <a:spcPts val="1300"/>
            </a:lnSpc>
          </a:pPr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Der Prüfling kann in einem Prüfungsbereich eine mündliche Ergänzungsprüfung beantragen.</a:t>
          </a:r>
        </a:p>
        <a:p>
          <a:pPr>
            <a:lnSpc>
              <a:spcPts val="1300"/>
            </a:lnSpc>
          </a:pPr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Dem Antrag ist stattzugeben,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wenn er für einen der folgenden Prüfungsbereiche gestellt worden ist:</a:t>
          </a:r>
        </a:p>
        <a:p>
          <a:pPr>
            <a:lnSpc>
              <a:spcPts val="1300"/>
            </a:lnSpc>
          </a:pPr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a) Vermögen aufbauen und Risiken absichern,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b) Finanzierungsvorhaben begleiten oder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c) Wirtschafts- und Sozialkunde,</a:t>
          </a:r>
        </a:p>
        <a:p>
          <a:pPr>
            <a:lnSpc>
              <a:spcPts val="1300"/>
            </a:lnSpc>
          </a:pPr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wenn der benannte Prüfungsbereich schlechter als mit „ausreichend“ bewertet worden ist und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 wenn die mündliche Ergänzungsprüfung für das Bestehen der Abschlussprüfung den Ausschlag geben kann.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mündliche Ergänzungsprüfung darf nur in einem einzigen Prüfungsbereich durchgeführt werden.</a:t>
          </a:r>
        </a:p>
        <a:p>
          <a:pPr>
            <a:lnSpc>
              <a:spcPts val="1300"/>
            </a:lnSpc>
          </a:pPr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mündliche Ergänzungsprüfung soll 15 Minuten dauern.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Bei der Ermittlung des Ergebnisses für den Prüfungsbereich sind das bisherige Ergebnis und das Ergebnis der mündlichen Ergänzungsprüfung im Verhältnis 2 : 1 zu gewichten.</a:t>
          </a:r>
        </a:p>
        <a:p>
          <a:pPr>
            <a:lnSpc>
              <a:spcPts val="1300"/>
            </a:lnSpc>
          </a:pPr>
          <a:endParaRPr lang="de-DE" sz="1200" b="0" i="0" u="none" strike="noStrike" baseline="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MEPR = mündliche Ergänzungsprüfung</a:t>
          </a:r>
          <a:endParaRPr lang="de-DE" sz="12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DE" sz="1100" baseline="0"/>
        </a:p>
        <a:p>
          <a:pPr>
            <a:lnSpc>
              <a:spcPts val="1200"/>
            </a:lnSpc>
          </a:pPr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151"/>
  <sheetViews>
    <sheetView workbookViewId="0">
      <selection activeCell="C3" sqref="C3"/>
    </sheetView>
  </sheetViews>
  <sheetFormatPr baseColWidth="10" defaultColWidth="12.42578125" defaultRowHeight="12.75" x14ac:dyDescent="0.2"/>
  <cols>
    <col min="1" max="1" width="7.140625" customWidth="1"/>
    <col min="2" max="2" width="25.7109375" customWidth="1"/>
    <col min="3" max="4" width="7" customWidth="1"/>
    <col min="5" max="5" width="10.7109375" customWidth="1"/>
    <col min="6" max="6" width="7" customWidth="1"/>
    <col min="7" max="7" width="10.7109375" customWidth="1"/>
    <col min="8" max="9" width="7" customWidth="1"/>
    <col min="10" max="11" width="3.5703125" customWidth="1"/>
    <col min="12" max="12" width="8.28515625" customWidth="1"/>
  </cols>
  <sheetData>
    <row r="1" spans="1:64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2</v>
      </c>
      <c r="I1" s="1" t="s">
        <v>7</v>
      </c>
      <c r="J1" s="58" t="s">
        <v>8</v>
      </c>
      <c r="K1" s="58"/>
      <c r="L1" s="2" t="s">
        <v>9</v>
      </c>
      <c r="M1" s="3" t="s">
        <v>10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</row>
    <row r="2" spans="1:64" x14ac:dyDescent="0.2">
      <c r="A2" s="4">
        <v>6605</v>
      </c>
      <c r="B2" s="4" t="s">
        <v>11</v>
      </c>
      <c r="C2" s="4"/>
      <c r="D2" s="4"/>
      <c r="E2" s="4"/>
      <c r="F2" s="1"/>
      <c r="G2" s="4"/>
      <c r="H2" s="4"/>
      <c r="I2" s="1"/>
      <c r="J2" s="4"/>
      <c r="K2" s="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</row>
    <row r="3" spans="1:64" x14ac:dyDescent="0.2">
      <c r="A3" s="5">
        <v>8336</v>
      </c>
      <c r="B3" s="5" t="s">
        <v>12</v>
      </c>
      <c r="C3" s="6">
        <v>100</v>
      </c>
      <c r="D3" s="4"/>
      <c r="E3" s="5">
        <f>IF(ISNUMBER(C3),ROUND(C3,$A$7),"")</f>
        <v>100</v>
      </c>
      <c r="F3" s="7">
        <v>1</v>
      </c>
      <c r="G3" s="5">
        <f>IF(ISNUMBER(E3),ROUND(E3*F3,$A$7),"")</f>
        <v>100</v>
      </c>
      <c r="H3" s="5">
        <f>IF(ISNUMBER(E3),ROUND(E3,$A$7),"")</f>
        <v>100</v>
      </c>
      <c r="I3" s="7">
        <f>IF(ISNUMBER(H3),VLOOKUP(ROUND(H3,$A$7),$A$18:$B$23,2,TRUE),"")</f>
        <v>1</v>
      </c>
      <c r="J3" s="8">
        <f>IF(ISNUMBER(H3),IF(H3&gt;-0.1,1,2),"")</f>
        <v>1</v>
      </c>
      <c r="K3" s="4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</row>
    <row r="4" spans="1:64" x14ac:dyDescent="0.2">
      <c r="A4" s="4">
        <v>6713</v>
      </c>
      <c r="B4" s="4" t="s">
        <v>13</v>
      </c>
      <c r="D4" s="4"/>
      <c r="E4" s="5"/>
      <c r="F4" s="7"/>
      <c r="G4" s="5">
        <f>IF(ISNUMBER(G3),ROUND(G3,$A$7),"")</f>
        <v>100</v>
      </c>
      <c r="H4" s="5">
        <f>IF(ISNUMBER(G4),ROUND(G4,$A$7),"")</f>
        <v>100</v>
      </c>
      <c r="I4" s="7">
        <f>IF(ISNUMBER(H4),VLOOKUP(ROUND(H4,$A$7),$A$18:$B$23,2,TRUE),"")</f>
        <v>1</v>
      </c>
      <c r="J4" s="8">
        <f>IF(ISNUMBER(H3),IF(H3&gt;-0.1,1,2),"")</f>
        <v>1</v>
      </c>
      <c r="K4" s="4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</row>
    <row r="5" spans="1:64" x14ac:dyDescent="0.2">
      <c r="C5" s="4"/>
      <c r="D5" s="4"/>
      <c r="E5" s="4"/>
      <c r="F5" s="4"/>
      <c r="G5" s="4"/>
      <c r="H5" s="4"/>
      <c r="I5" s="1"/>
      <c r="J5" s="58">
        <f>IF(ISNUMBER(I4),IF(A14,IF(I4&lt;5,6,6),7),"")</f>
        <v>6</v>
      </c>
      <c r="K5" s="58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</row>
    <row r="6" spans="1:64" x14ac:dyDescent="0.2">
      <c r="A6" s="3" t="s">
        <v>10</v>
      </c>
      <c r="B6" s="3"/>
      <c r="C6" s="3">
        <f>C3</f>
        <v>100</v>
      </c>
      <c r="D6" s="3">
        <f>C3</f>
        <v>100</v>
      </c>
      <c r="E6" s="3" t="e">
        <f>(H3,H4)</f>
        <v>#VALUE!</v>
      </c>
      <c r="F6" s="3" t="e">
        <f>(I3,I4)</f>
        <v>#VALUE!</v>
      </c>
      <c r="G6" s="3">
        <f>J3</f>
        <v>1</v>
      </c>
      <c r="H6" s="3"/>
      <c r="I6" s="3">
        <f>J5</f>
        <v>6</v>
      </c>
      <c r="J6" s="3"/>
      <c r="K6" s="3">
        <f>C3</f>
        <v>100</v>
      </c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</row>
    <row r="7" spans="1:64" x14ac:dyDescent="0.2">
      <c r="A7" s="3">
        <v>0</v>
      </c>
      <c r="B7" s="9" t="s">
        <v>14</v>
      </c>
      <c r="C7" s="3" t="s">
        <v>15</v>
      </c>
      <c r="D7" s="3" t="s">
        <v>16</v>
      </c>
      <c r="E7" s="3" t="s">
        <v>2</v>
      </c>
      <c r="F7" s="3" t="s">
        <v>17</v>
      </c>
      <c r="G7" s="3" t="s">
        <v>18</v>
      </c>
      <c r="H7" s="3" t="s">
        <v>19</v>
      </c>
      <c r="I7" s="3" t="s">
        <v>20</v>
      </c>
      <c r="J7" s="3" t="s">
        <v>21</v>
      </c>
      <c r="K7" s="3" t="s">
        <v>22</v>
      </c>
      <c r="L7" s="3" t="s">
        <v>23</v>
      </c>
      <c r="M7" s="3" t="s">
        <v>24</v>
      </c>
      <c r="N7" s="3" t="s">
        <v>25</v>
      </c>
      <c r="O7" s="3" t="s">
        <v>9</v>
      </c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</row>
    <row r="8" spans="1:64" x14ac:dyDescent="0.2">
      <c r="A8" s="3">
        <v>1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</row>
    <row r="9" spans="1:64" x14ac:dyDescent="0.2">
      <c r="A9" s="3">
        <v>2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</row>
    <row r="10" spans="1:64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</row>
    <row r="11" spans="1:64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</row>
    <row r="12" spans="1:64" x14ac:dyDescent="0.2">
      <c r="A12" s="3"/>
      <c r="B12" s="2" t="s">
        <v>26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</row>
    <row r="13" spans="1:64" x14ac:dyDescent="0.2">
      <c r="A13" s="3" t="b">
        <f>ISNUMBER(I4)</f>
        <v>1</v>
      </c>
      <c r="B13" s="3" t="s">
        <v>27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</row>
    <row r="14" spans="1:64" x14ac:dyDescent="0.2">
      <c r="A14" s="3" t="b">
        <f>AND(A13:A13)</f>
        <v>1</v>
      </c>
      <c r="B14" s="3" t="s">
        <v>28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</row>
    <row r="15" spans="1:64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</row>
    <row r="16" spans="1:64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</row>
    <row r="17" spans="1:64" x14ac:dyDescent="0.2">
      <c r="A17" s="3"/>
      <c r="B17" s="2" t="s">
        <v>29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</row>
    <row r="18" spans="1:64" x14ac:dyDescent="0.2">
      <c r="A18" s="3">
        <v>0</v>
      </c>
      <c r="B18" s="3">
        <v>6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</row>
    <row r="19" spans="1:64" x14ac:dyDescent="0.2">
      <c r="A19" s="3">
        <v>30</v>
      </c>
      <c r="B19" s="3">
        <v>5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</row>
    <row r="20" spans="1:64" x14ac:dyDescent="0.2">
      <c r="A20" s="3">
        <v>50</v>
      </c>
      <c r="B20" s="3">
        <v>4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</row>
    <row r="21" spans="1:64" x14ac:dyDescent="0.2">
      <c r="A21" s="3">
        <v>67</v>
      </c>
      <c r="B21" s="3">
        <v>3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</row>
    <row r="22" spans="1:64" x14ac:dyDescent="0.2">
      <c r="A22" s="3">
        <v>81</v>
      </c>
      <c r="B22" s="3">
        <v>2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</row>
    <row r="23" spans="1:64" x14ac:dyDescent="0.2">
      <c r="A23" s="3">
        <v>92</v>
      </c>
      <c r="B23" s="3">
        <v>1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</row>
    <row r="24" spans="1:64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</row>
    <row r="25" spans="1:64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</row>
    <row r="26" spans="1:64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</row>
    <row r="27" spans="1:64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</row>
    <row r="28" spans="1:64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</row>
    <row r="29" spans="1:64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</row>
    <row r="30" spans="1:64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</row>
    <row r="31" spans="1:64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</row>
    <row r="32" spans="1:64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</row>
    <row r="33" spans="1:64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</row>
    <row r="34" spans="1:64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</row>
    <row r="35" spans="1:64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</row>
    <row r="36" spans="1:64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</row>
    <row r="37" spans="1:64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</row>
    <row r="38" spans="1:64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</row>
    <row r="39" spans="1:64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</row>
    <row r="40" spans="1:64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</row>
    <row r="41" spans="1:64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</row>
    <row r="42" spans="1:64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64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64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64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</row>
    <row r="46" spans="1:64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</row>
    <row r="47" spans="1:64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</row>
    <row r="48" spans="1:64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</row>
    <row r="49" spans="1:64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</row>
    <row r="50" spans="1:64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</row>
    <row r="51" spans="1:64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</row>
    <row r="52" spans="1:64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</row>
    <row r="53" spans="1:64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</row>
    <row r="54" spans="1:64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</row>
    <row r="55" spans="1:64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</row>
    <row r="56" spans="1:64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</row>
    <row r="57" spans="1:64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</row>
    <row r="58" spans="1:64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</row>
    <row r="59" spans="1:64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</row>
    <row r="60" spans="1:64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</row>
    <row r="61" spans="1:64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</row>
    <row r="62" spans="1:64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</row>
    <row r="63" spans="1:64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</row>
    <row r="64" spans="1:64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</row>
    <row r="65" spans="1:64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</row>
    <row r="66" spans="1:64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</row>
    <row r="67" spans="1:64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</row>
    <row r="68" spans="1:64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</row>
    <row r="69" spans="1:64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</row>
    <row r="70" spans="1:64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</row>
    <row r="71" spans="1:64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</row>
    <row r="72" spans="1:64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</row>
    <row r="73" spans="1:64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</row>
    <row r="74" spans="1:64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</row>
    <row r="75" spans="1:64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</row>
    <row r="76" spans="1:64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</row>
    <row r="77" spans="1:64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</row>
    <row r="78" spans="1:64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</row>
    <row r="79" spans="1:64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</row>
    <row r="80" spans="1:64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</row>
    <row r="81" spans="1:64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</row>
    <row r="82" spans="1:64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</row>
    <row r="83" spans="1:64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</row>
    <row r="84" spans="1:64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</row>
    <row r="85" spans="1:64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</row>
    <row r="86" spans="1:64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</row>
    <row r="87" spans="1:64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</row>
    <row r="88" spans="1:64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</row>
    <row r="89" spans="1:64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</row>
    <row r="90" spans="1:64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</row>
    <row r="91" spans="1:64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</row>
    <row r="92" spans="1:64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</row>
    <row r="93" spans="1:64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</row>
    <row r="94" spans="1:64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</row>
    <row r="95" spans="1:64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</row>
    <row r="96" spans="1:64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</row>
    <row r="97" spans="1:64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</row>
    <row r="98" spans="1:64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</row>
    <row r="99" spans="1:64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</row>
    <row r="100" spans="1:64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</row>
    <row r="101" spans="1:64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</row>
    <row r="102" spans="1:64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</row>
    <row r="103" spans="1:64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</row>
    <row r="104" spans="1:64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</row>
    <row r="105" spans="1:64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</row>
    <row r="106" spans="1:64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</row>
    <row r="107" spans="1:64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</row>
    <row r="108" spans="1:64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</row>
    <row r="109" spans="1:64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</row>
    <row r="110" spans="1:64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</row>
    <row r="111" spans="1:64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</row>
    <row r="112" spans="1:64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</row>
    <row r="113" spans="1:64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</row>
    <row r="114" spans="1:64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</row>
    <row r="115" spans="1:64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</row>
    <row r="116" spans="1:64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</row>
    <row r="117" spans="1:64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</row>
    <row r="118" spans="1:64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</row>
    <row r="119" spans="1:64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</row>
    <row r="120" spans="1:64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</row>
    <row r="121" spans="1:64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</row>
    <row r="122" spans="1:64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</row>
    <row r="123" spans="1:64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</row>
    <row r="124" spans="1:64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</row>
    <row r="125" spans="1:64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</row>
    <row r="126" spans="1:64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</row>
    <row r="127" spans="1:64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</row>
    <row r="128" spans="1:64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</row>
    <row r="129" spans="1:64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</row>
    <row r="130" spans="1:64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</row>
    <row r="131" spans="1:64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</row>
    <row r="132" spans="1:64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</row>
    <row r="133" spans="1:64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</row>
    <row r="134" spans="1:64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</row>
    <row r="135" spans="1:64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</row>
    <row r="136" spans="1:64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</row>
    <row r="137" spans="1:64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</row>
    <row r="138" spans="1:64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</row>
    <row r="139" spans="1:64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</row>
    <row r="140" spans="1:64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</row>
    <row r="141" spans="1:64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</row>
    <row r="142" spans="1:64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</row>
    <row r="143" spans="1:64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</row>
    <row r="144" spans="1:64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</row>
    <row r="145" spans="1:64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</row>
    <row r="146" spans="1:64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</row>
    <row r="147" spans="1:64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</row>
    <row r="148" spans="1:64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</row>
    <row r="149" spans="1:64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</row>
    <row r="150" spans="1:64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</row>
    <row r="151" spans="1:64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</row>
  </sheetData>
  <sheetProtection selectLockedCells="1" selectUnlockedCells="1"/>
  <mergeCells count="2">
    <mergeCell ref="J1:K1"/>
    <mergeCell ref="J5:K5"/>
  </mergeCells>
  <dataValidations count="1">
    <dataValidation type="decimal" showErrorMessage="1" errorTitle="Fehler!!!" error="Er sind nur Punkte im Bereich von 0 bis 100 erlaubt" sqref="C3" xr:uid="{00000000-0002-0000-0000-000000000000}">
      <formula1>0</formula1>
      <formula2>100</formula2>
    </dataValidation>
  </dataValidations>
  <pageMargins left="0.39374999999999999" right="0.39374999999999999" top="1.0249999999999999" bottom="1.0249999999999999" header="0.78749999999999998" footer="0.78749999999999998"/>
  <pageSetup paperSize="9" orientation="landscape" useFirstPageNumber="1" horizontalDpi="300" verticalDpi="300"/>
  <headerFooter alignWithMargins="0">
    <oddHeader>&amp;C&amp;A</oddHeader>
    <oddFooter>&amp;CSeite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L165"/>
  <sheetViews>
    <sheetView tabSelected="1" workbookViewId="0">
      <selection activeCell="C3" sqref="C3"/>
    </sheetView>
  </sheetViews>
  <sheetFormatPr baseColWidth="10" defaultColWidth="12.42578125" defaultRowHeight="14.25" x14ac:dyDescent="0.2"/>
  <cols>
    <col min="1" max="1" width="3.7109375" style="50" customWidth="1"/>
    <col min="2" max="2" width="41.7109375" style="50" bestFit="1" customWidth="1"/>
    <col min="3" max="3" width="8.28515625" style="50" customWidth="1"/>
    <col min="4" max="4" width="7.140625" style="50" customWidth="1"/>
    <col min="5" max="5" width="10.7109375" style="50" customWidth="1"/>
    <col min="6" max="6" width="7.140625" style="50" customWidth="1"/>
    <col min="7" max="7" width="10.7109375" style="50" customWidth="1"/>
    <col min="8" max="9" width="7.140625" style="50" customWidth="1"/>
    <col min="10" max="11" width="3.5703125" style="50" customWidth="1"/>
    <col min="12" max="12" width="15.140625" style="55" bestFit="1" customWidth="1"/>
    <col min="13" max="16384" width="12.42578125" style="50"/>
  </cols>
  <sheetData>
    <row r="1" spans="1:64" ht="12.75" customHeight="1" x14ac:dyDescent="0.25">
      <c r="A1" s="44" t="s">
        <v>0</v>
      </c>
      <c r="B1" s="30" t="s">
        <v>1</v>
      </c>
      <c r="C1" s="30" t="s">
        <v>2</v>
      </c>
      <c r="D1" s="30"/>
      <c r="E1" s="30"/>
      <c r="F1" s="30" t="s">
        <v>5</v>
      </c>
      <c r="G1" s="30" t="s">
        <v>6</v>
      </c>
      <c r="H1" s="30" t="s">
        <v>2</v>
      </c>
      <c r="I1" s="30" t="s">
        <v>7</v>
      </c>
      <c r="J1" s="59" t="s">
        <v>8</v>
      </c>
      <c r="K1" s="59"/>
      <c r="L1" s="54" t="s">
        <v>9</v>
      </c>
      <c r="M1" s="47" t="s">
        <v>10</v>
      </c>
      <c r="N1" s="49"/>
      <c r="O1" s="47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</row>
    <row r="2" spans="1:64" ht="15" x14ac:dyDescent="0.25">
      <c r="A2" s="45">
        <v>6605</v>
      </c>
      <c r="B2" s="34" t="s">
        <v>51</v>
      </c>
      <c r="C2" s="35"/>
      <c r="D2" s="35"/>
      <c r="E2" s="34"/>
      <c r="F2" s="30"/>
      <c r="G2" s="34"/>
      <c r="H2" s="34"/>
      <c r="I2" s="36"/>
      <c r="J2" s="44"/>
      <c r="K2" s="47"/>
      <c r="L2" s="54"/>
      <c r="M2" s="51"/>
      <c r="N2" s="49"/>
      <c r="O2" s="51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</row>
    <row r="3" spans="1:64" ht="29.25" x14ac:dyDescent="0.25">
      <c r="A3" s="45">
        <v>8336</v>
      </c>
      <c r="B3" s="43" t="s">
        <v>52</v>
      </c>
      <c r="C3" s="41"/>
      <c r="D3" s="35"/>
      <c r="E3" s="34"/>
      <c r="F3" s="36">
        <v>1</v>
      </c>
      <c r="G3" s="34" t="str">
        <f>IF(ISNUMBER(C3),ROUND(C3*F3,$A$17),"")</f>
        <v/>
      </c>
      <c r="H3" s="34" t="str">
        <f>IF(ISNUMBER(G3),ROUND((G3),$A$17),"")</f>
        <v/>
      </c>
      <c r="I3" s="36" t="str">
        <f>IF(ISNUMBER(H3),VLOOKUP(ROUND(H3,$A$17),$A$32:$B$37,2,TRUE),"")</f>
        <v/>
      </c>
      <c r="J3" s="51" t="str">
        <f>IF(ISNUMBER(K7),K7,(IF(ISNUMBER(H7),IF(H7&gt;49,1,2),"")))</f>
        <v/>
      </c>
      <c r="K3" s="47"/>
      <c r="L3" s="54">
        <v>20</v>
      </c>
      <c r="M3" s="51"/>
      <c r="N3" s="49" t="str">
        <f>IF(ISNUMBER(C3),ROUND(C3*L3,$A$19),"")</f>
        <v/>
      </c>
      <c r="O3" s="51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</row>
    <row r="4" spans="1:64" ht="15" x14ac:dyDescent="0.25">
      <c r="A4" s="45">
        <v>6713</v>
      </c>
      <c r="B4" s="34" t="s">
        <v>53</v>
      </c>
      <c r="C4" s="35"/>
      <c r="D4" s="35"/>
      <c r="E4" s="34"/>
      <c r="G4" s="50" t="str">
        <f>IF(ISNUMBER(G3),ROUND(G3,$A$17),"")</f>
        <v/>
      </c>
      <c r="H4" s="34" t="str">
        <f>IF(ISNUMBER(G4),ROUND((G4),$A$17),"")</f>
        <v/>
      </c>
      <c r="I4" s="36" t="str">
        <f>IF(ISNUMBER(H4),VLOOKUP(ROUND(H4,$A$17),$A$32:$B$37,2,TRUE),"")</f>
        <v/>
      </c>
      <c r="J4" s="51" t="str">
        <f>IF(ISNUMBER(K7),K7,(IF(ISNUMBER(H7),IF(H7&gt;49,1,2),"")))</f>
        <v/>
      </c>
      <c r="K4" s="51"/>
      <c r="M4" s="51"/>
      <c r="N4" s="52"/>
      <c r="O4" s="47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</row>
    <row r="5" spans="1:64" ht="15" x14ac:dyDescent="0.25">
      <c r="A5" s="34"/>
      <c r="B5" s="34"/>
      <c r="C5" s="35"/>
      <c r="D5" s="35"/>
      <c r="E5" s="34"/>
      <c r="H5" s="34"/>
      <c r="I5" s="36"/>
      <c r="J5" s="51"/>
      <c r="K5" s="51"/>
      <c r="M5" s="51"/>
      <c r="N5" s="52"/>
      <c r="O5" s="47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</row>
    <row r="6" spans="1:64" ht="15" x14ac:dyDescent="0.25">
      <c r="A6" s="44" t="s">
        <v>0</v>
      </c>
      <c r="B6" s="30" t="s">
        <v>1</v>
      </c>
      <c r="C6" s="30" t="s">
        <v>2</v>
      </c>
      <c r="D6" s="30" t="s">
        <v>3</v>
      </c>
      <c r="E6" s="30" t="s">
        <v>4</v>
      </c>
      <c r="F6" s="30" t="s">
        <v>5</v>
      </c>
      <c r="G6" s="30" t="s">
        <v>6</v>
      </c>
      <c r="H6" s="30" t="s">
        <v>2</v>
      </c>
      <c r="I6" s="30" t="s">
        <v>7</v>
      </c>
      <c r="J6" s="59" t="s">
        <v>8</v>
      </c>
      <c r="K6" s="59"/>
      <c r="M6" s="51"/>
      <c r="N6" s="52"/>
      <c r="O6" s="47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</row>
    <row r="7" spans="1:64" x14ac:dyDescent="0.2">
      <c r="A7" s="45">
        <v>6713</v>
      </c>
      <c r="B7" s="34" t="s">
        <v>53</v>
      </c>
      <c r="C7" s="34" t="str">
        <f>IF(ISNUMBER(H4),ROUND(H4,$A$17),"")</f>
        <v/>
      </c>
      <c r="E7" s="34" t="str">
        <f>IF(ISNUMBER(C7),ROUND(C7,$A$17),"")</f>
        <v/>
      </c>
      <c r="F7" s="36">
        <v>20</v>
      </c>
      <c r="G7" s="34" t="str">
        <f>IF(ISNUMBER(E7),ROUND(E7*F7,$A$17),"")</f>
        <v/>
      </c>
      <c r="H7" s="34" t="str">
        <f>IF(ISNUMBER(E7),ROUND(E7,$A$17),"")</f>
        <v/>
      </c>
      <c r="I7" s="36" t="str">
        <f>IF(ISNUMBER(H7),VLOOKUP(ROUND(H7,$A$17),$A$32:$B$37,2,TRUE),"")</f>
        <v/>
      </c>
      <c r="J7" s="48" t="str">
        <f>IF(ISNUMBER(K7),K7,(IF(ISNUMBER(H7),IF(H7&gt;49,1,2),"")))</f>
        <v/>
      </c>
      <c r="K7" s="48"/>
      <c r="M7" s="47"/>
      <c r="N7" s="49"/>
      <c r="O7" s="47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</row>
    <row r="8" spans="1:64" ht="15" x14ac:dyDescent="0.25">
      <c r="A8" s="45">
        <v>6607</v>
      </c>
      <c r="B8" s="34" t="s">
        <v>54</v>
      </c>
      <c r="C8" s="35"/>
      <c r="D8" s="35"/>
      <c r="E8" s="35"/>
      <c r="F8" s="37"/>
      <c r="G8" s="35"/>
      <c r="H8" s="35"/>
      <c r="I8" s="30"/>
      <c r="J8" s="48"/>
      <c r="K8" s="46"/>
      <c r="L8" s="54"/>
      <c r="M8" s="47"/>
      <c r="N8" s="49"/>
      <c r="O8" s="47"/>
      <c r="P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</row>
    <row r="9" spans="1:64" ht="15" x14ac:dyDescent="0.25">
      <c r="A9" s="45">
        <v>8337</v>
      </c>
      <c r="B9" s="34" t="s">
        <v>55</v>
      </c>
      <c r="C9" s="42"/>
      <c r="D9" s="42"/>
      <c r="E9" s="34" t="str">
        <f>IF(AND(ISNUMBER(C9),ISNUMBER(D9)),ROUND(((ROUND(C9,$A$17)*2+ROUND(D9,$A$17))/3),$A$17),(IF(ISNUMBER(C9),ROUND(C9,$A$17),"")))</f>
        <v/>
      </c>
      <c r="F9" s="36">
        <v>20</v>
      </c>
      <c r="G9" s="34" t="str">
        <f>IF(ISNUMBER(E9),ROUND(E9*F9,$A$17),"")</f>
        <v/>
      </c>
      <c r="H9" s="34" t="str">
        <f>IF(ISNUMBER(E9),ROUND(E9,$A$17),"")</f>
        <v/>
      </c>
      <c r="I9" s="36" t="str">
        <f>IF(ISNUMBER(H9),VLOOKUP(ROUND(H9,$A$17),note,2,TRUE),"")</f>
        <v/>
      </c>
      <c r="J9" s="48" t="str">
        <f>IF(ISNUMBER(K9),K9,(IF(ISNUMBER(H9),IF(H9&gt;49.4,1,2),"")))</f>
        <v/>
      </c>
      <c r="K9" s="48"/>
      <c r="L9" s="54">
        <v>20</v>
      </c>
      <c r="M9" s="47"/>
      <c r="N9" s="49" t="str">
        <f>IF(ISNUMBER(E9),ROUND(E9*F9,$A$19),"")</f>
        <v/>
      </c>
      <c r="O9" s="47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</row>
    <row r="10" spans="1:64" ht="15" x14ac:dyDescent="0.25">
      <c r="A10" s="45">
        <v>8338</v>
      </c>
      <c r="B10" s="34" t="s">
        <v>56</v>
      </c>
      <c r="C10" s="42"/>
      <c r="D10" s="42"/>
      <c r="E10" s="34" t="str">
        <f>IF(AND(ISNUMBER(C10),ISNUMBER(D10)),ROUND(((ROUND(C10,$A$17)*2+ROUND(D10,$A$17))/3),$A$17),(IF(ISNUMBER(C10),ROUND(C10,$A$17),"")))</f>
        <v/>
      </c>
      <c r="F10" s="36">
        <v>20</v>
      </c>
      <c r="G10" s="34" t="str">
        <f>IF(ISNUMBER(E10),ROUND(E10*F10,$A$17),"")</f>
        <v/>
      </c>
      <c r="H10" s="34" t="str">
        <f>IF(ISNUMBER(E10),ROUND(E10,$A$17),"")</f>
        <v/>
      </c>
      <c r="I10" s="36" t="str">
        <f>IF(ISNUMBER(H10),VLOOKUP(ROUND(H10,$A$17),note,2,TRUE),"")</f>
        <v/>
      </c>
      <c r="J10" s="48" t="str">
        <f>IF(ISNUMBER(K10),K10,(IF(ISNUMBER(H10),IF(H10&gt;49.4,1,2),"")))</f>
        <v/>
      </c>
      <c r="K10" s="48"/>
      <c r="L10" s="54">
        <v>20</v>
      </c>
      <c r="M10" s="47"/>
      <c r="N10" s="49" t="str">
        <f>IF(ISNUMBER(E10),ROUND(E10*F10,$A$19),"")</f>
        <v/>
      </c>
      <c r="O10" s="47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</row>
    <row r="11" spans="1:64" ht="15" x14ac:dyDescent="0.25">
      <c r="A11" s="45">
        <v>5071</v>
      </c>
      <c r="B11" s="34" t="s">
        <v>57</v>
      </c>
      <c r="C11" s="42"/>
      <c r="D11" s="42"/>
      <c r="E11" s="34" t="str">
        <f>IF(AND(ISNUMBER(C11),ISNUMBER(D11)),ROUND(((ROUND(C11,$A$17)*2+ROUND(D11,$A$17))/3),$A$17),(IF(ISNUMBER(C11),ROUND(C11,$A$17),"")))</f>
        <v/>
      </c>
      <c r="F11" s="36">
        <v>10</v>
      </c>
      <c r="G11" s="34" t="str">
        <f>IF(ISNUMBER(E11),ROUND(E11*F11,$A$17),"")</f>
        <v/>
      </c>
      <c r="H11" s="34" t="str">
        <f>IF(ISNUMBER(E11),ROUND(E11,$A$17),"")</f>
        <v/>
      </c>
      <c r="I11" s="36" t="str">
        <f>IF(ISNUMBER(H11),VLOOKUP(ROUND(H11,$A$17),note,2,TRUE),"")</f>
        <v/>
      </c>
      <c r="J11" s="48" t="str">
        <f>IF(ISNUMBER(K11),K11,(IF(ISNUMBER(H11),IF(H11&gt;49.4,1,2),"")))</f>
        <v/>
      </c>
      <c r="K11" s="48"/>
      <c r="L11" s="54">
        <v>10</v>
      </c>
      <c r="M11" s="47"/>
      <c r="N11" s="49" t="str">
        <f>IF(ISNUMBER(E11),ROUND(E11*F11,$A$19),"")</f>
        <v/>
      </c>
      <c r="O11" s="47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</row>
    <row r="12" spans="1:64" ht="15" x14ac:dyDescent="0.25">
      <c r="A12" s="45">
        <v>8339</v>
      </c>
      <c r="B12" s="38" t="s">
        <v>31</v>
      </c>
      <c r="C12" s="42"/>
      <c r="D12" s="35"/>
      <c r="E12" s="34" t="str">
        <f>IF(ISNUMBER(C12),ROUND(C12,$A$17),"")</f>
        <v/>
      </c>
      <c r="F12" s="36">
        <v>30</v>
      </c>
      <c r="G12" s="34" t="str">
        <f>IF(ISNUMBER(E12),ROUND(E12*F12,$A$17),"")</f>
        <v/>
      </c>
      <c r="H12" s="34" t="str">
        <f>IF(ISNUMBER(E12),ROUND(E12,$A$17),"")</f>
        <v/>
      </c>
      <c r="I12" s="36" t="str">
        <f>IF(ISNUMBER(H12),VLOOKUP(ROUND(H12,$A$17),note,2,TRUE),"")</f>
        <v/>
      </c>
      <c r="J12" s="48" t="str">
        <f>IF(ISNUMBER(K12),K12,(IF(ISNUMBER(H12),IF(H12&gt;49.4,1,2),"")))</f>
        <v/>
      </c>
      <c r="K12" s="48"/>
      <c r="L12" s="54">
        <v>30</v>
      </c>
      <c r="M12" s="47"/>
      <c r="N12" s="49" t="str">
        <f>IF(ISNUMBER(E12),ROUND(E12*F12,$A$19),"")</f>
        <v/>
      </c>
      <c r="O12" s="47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</row>
    <row r="13" spans="1:64" ht="15" x14ac:dyDescent="0.25">
      <c r="A13" s="45">
        <v>6715</v>
      </c>
      <c r="B13" s="38" t="s">
        <v>58</v>
      </c>
      <c r="C13" s="35"/>
      <c r="D13" s="35"/>
      <c r="E13" s="34"/>
      <c r="F13" s="36"/>
      <c r="G13" s="35" t="str">
        <f>IF(AND(ISNUMBER(G9),ISNUMBER(G10),ISNUMBER(G11),ISNUMBER(G12)),ROUND(G9+G10+G11+G12,$A$17),"")</f>
        <v/>
      </c>
      <c r="H13" s="53" t="str">
        <f>IF(ISNUMBER(G13),ROUND((G13/80),$A$17),"")</f>
        <v/>
      </c>
      <c r="I13" s="30" t="str">
        <f>IF(ISNUMBER(H13),VLOOKUP(ROUND(H13,$A$17),note,2,TRUE),"")</f>
        <v/>
      </c>
      <c r="J13" s="48"/>
      <c r="K13" s="48"/>
      <c r="L13" s="54"/>
      <c r="M13" s="47"/>
      <c r="N13" s="49"/>
      <c r="O13" s="47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</row>
    <row r="14" spans="1:64" ht="15" x14ac:dyDescent="0.25">
      <c r="A14" s="45"/>
      <c r="B14" s="38"/>
      <c r="C14" s="35"/>
      <c r="D14" s="35"/>
      <c r="E14" s="34"/>
      <c r="F14" s="36"/>
      <c r="G14" s="35"/>
      <c r="H14" s="53"/>
      <c r="I14" s="30"/>
      <c r="J14" s="48"/>
      <c r="K14" s="48"/>
      <c r="L14" s="54"/>
      <c r="M14" s="47"/>
      <c r="N14" s="49"/>
      <c r="O14" s="47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</row>
    <row r="15" spans="1:64" ht="15" x14ac:dyDescent="0.25">
      <c r="A15" s="46">
        <v>6129</v>
      </c>
      <c r="B15" s="35" t="s">
        <v>32</v>
      </c>
      <c r="C15" s="39" t="str">
        <f>IF(AND(ISNUMBER(N3),ISNUMBER(N9),ISNUMBER(N10),ISNUMBER(N11),ISNUMBER(N12)),ROUND((N3+N9+N10+N11+N12)/100,$A$19),"")</f>
        <v/>
      </c>
      <c r="D15" s="35"/>
      <c r="E15" s="35"/>
      <c r="F15" s="35"/>
      <c r="G15" s="53" t="str">
        <f>IF(AND(ISNUMBER(G7),ISNUMBER(G9),ISNUMBER(G10),ISNUMBER(G11),ISNUMBER(G12)),ROUND(G7+G9+G10+G11+G12,$A$17),"")</f>
        <v/>
      </c>
      <c r="H15" s="53" t="str">
        <f>IF(ISNUMBER(G15),ROUND((G15/100),$A$17),"")</f>
        <v/>
      </c>
      <c r="I15" s="30" t="str">
        <f>IF(ISNUMBER(H15),VLOOKUP(ROUND(H15,$A$17),note,2,TRUE),"")</f>
        <v/>
      </c>
      <c r="J15" s="59" t="str">
        <f>IF(ISNUMBER(I15),IF(A28,IF(I15&lt;5,6,7),7),"")</f>
        <v/>
      </c>
      <c r="K15" s="59"/>
      <c r="L15" s="56" t="str">
        <f>IF(J15=6,"bestanden",IF(J15=7,"nicht bestanden",""))</f>
        <v/>
      </c>
      <c r="M15" s="47"/>
      <c r="N15" s="49" t="str">
        <f>IF(ISNUMBER(E33),ROUND(E33*F33,$A$19),"")</f>
        <v/>
      </c>
      <c r="O15" s="47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</row>
    <row r="16" spans="1:64" x14ac:dyDescent="0.2">
      <c r="A16" s="32" t="s">
        <v>10</v>
      </c>
      <c r="B16" s="32"/>
      <c r="C16" s="32" t="e">
        <f>(C3,C9,C10,C11,C12,D9,D10,D11)</f>
        <v>#VALUE!</v>
      </c>
      <c r="D16" s="32" t="e">
        <f>(C9,C10,C11)</f>
        <v>#VALUE!</v>
      </c>
      <c r="E16" s="32" t="e">
        <f>(H3,H9,H10,H11,H12,H15)</f>
        <v>#VALUE!</v>
      </c>
      <c r="F16" s="32" t="e">
        <f>(I3,I9,I10,I11,I12,I15)</f>
        <v>#VALUE!</v>
      </c>
      <c r="G16" s="32" t="e">
        <f>(J3,J4,J9,J10,J11,J12)</f>
        <v>#VALUE!</v>
      </c>
      <c r="H16" s="32" t="e">
        <f>(K7,K9,K10,K11,K12)</f>
        <v>#VALUE!</v>
      </c>
      <c r="I16" s="32" t="str">
        <f>J15</f>
        <v/>
      </c>
      <c r="J16" s="32" t="e">
        <f>(A15,A2,A3,A8,A9,A10,A11,A12)</f>
        <v>#VALUE!</v>
      </c>
      <c r="K16" s="32" t="e">
        <f>(C9,C10,C11)</f>
        <v>#VALUE!</v>
      </c>
      <c r="L16" s="56"/>
      <c r="M16" s="47"/>
      <c r="N16" s="49" t="str">
        <f>C15</f>
        <v/>
      </c>
      <c r="O16" s="47" t="e">
        <f>(L2,L3,#REF!,L8,L9,L10,L11,L12)</f>
        <v>#REF!</v>
      </c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</row>
    <row r="17" spans="1:64" x14ac:dyDescent="0.2">
      <c r="A17" s="32">
        <v>0</v>
      </c>
      <c r="B17" s="40" t="s">
        <v>14</v>
      </c>
      <c r="C17" s="32" t="s">
        <v>15</v>
      </c>
      <c r="D17" s="32" t="s">
        <v>16</v>
      </c>
      <c r="E17" s="32" t="s">
        <v>2</v>
      </c>
      <c r="F17" s="32" t="s">
        <v>17</v>
      </c>
      <c r="G17" s="32" t="s">
        <v>18</v>
      </c>
      <c r="H17" s="32" t="s">
        <v>19</v>
      </c>
      <c r="I17" s="32" t="s">
        <v>20</v>
      </c>
      <c r="J17" s="32" t="s">
        <v>21</v>
      </c>
      <c r="K17" s="32" t="s">
        <v>22</v>
      </c>
      <c r="L17" s="57" t="s">
        <v>23</v>
      </c>
      <c r="M17" s="47" t="s">
        <v>24</v>
      </c>
      <c r="N17" s="49" t="s">
        <v>25</v>
      </c>
      <c r="O17" s="47" t="s">
        <v>9</v>
      </c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</row>
    <row r="18" spans="1:64" x14ac:dyDescent="0.2">
      <c r="A18" s="32">
        <v>1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56"/>
      <c r="M18" s="32"/>
      <c r="N18" s="33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</row>
    <row r="19" spans="1:64" x14ac:dyDescent="0.2">
      <c r="A19" s="32">
        <v>2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56"/>
      <c r="M19" s="32"/>
      <c r="N19" s="33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</row>
    <row r="20" spans="1:64" x14ac:dyDescent="0.2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56"/>
      <c r="M20" s="32"/>
      <c r="N20" s="33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</row>
    <row r="21" spans="1:64" x14ac:dyDescent="0.2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56"/>
      <c r="M21" s="32"/>
      <c r="N21" s="33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</row>
    <row r="22" spans="1:64" ht="15" x14ac:dyDescent="0.25">
      <c r="A22" s="32"/>
      <c r="B22" s="31" t="s">
        <v>26</v>
      </c>
      <c r="C22" s="32"/>
      <c r="D22" s="32"/>
      <c r="E22" s="32"/>
      <c r="F22" s="32"/>
      <c r="G22" s="32"/>
      <c r="H22" s="32"/>
      <c r="I22" s="32"/>
      <c r="J22" s="32"/>
      <c r="K22" s="32"/>
      <c r="L22" s="56"/>
      <c r="M22" s="32"/>
      <c r="N22" s="33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</row>
    <row r="23" spans="1:64" x14ac:dyDescent="0.2">
      <c r="A23" s="32" t="b">
        <f>COUNTIF(I9:I12,"=6")&lt;=0</f>
        <v>1</v>
      </c>
      <c r="B23" s="32" t="s">
        <v>33</v>
      </c>
      <c r="C23" s="32"/>
      <c r="D23" s="32"/>
      <c r="E23" s="32"/>
      <c r="F23" s="32"/>
      <c r="G23" s="32"/>
      <c r="H23" s="32"/>
      <c r="I23" s="32"/>
      <c r="J23" s="32"/>
      <c r="K23" s="32"/>
      <c r="L23" s="56"/>
      <c r="M23" s="32"/>
      <c r="N23" s="33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</row>
    <row r="24" spans="1:64" x14ac:dyDescent="0.2">
      <c r="A24" s="32" t="b">
        <f>COUNTIF(I9:I12,"&lt;=4")&gt;=3</f>
        <v>0</v>
      </c>
      <c r="B24" s="32" t="s">
        <v>34</v>
      </c>
      <c r="C24" s="32"/>
      <c r="D24" s="32"/>
      <c r="E24" s="32"/>
      <c r="F24" s="32"/>
      <c r="G24" s="32"/>
      <c r="H24" s="32"/>
      <c r="I24" s="32"/>
      <c r="J24" s="32"/>
      <c r="K24" s="32"/>
      <c r="L24" s="56"/>
      <c r="M24" s="32"/>
      <c r="N24" s="33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</row>
    <row r="25" spans="1:64" x14ac:dyDescent="0.2">
      <c r="A25" s="32" t="b">
        <f>IF(I13&lt;5,TRUE,FALSE)</f>
        <v>0</v>
      </c>
      <c r="B25" s="32" t="s">
        <v>35</v>
      </c>
      <c r="C25" s="32"/>
      <c r="D25" s="32"/>
      <c r="E25" s="32"/>
      <c r="F25" s="32"/>
      <c r="G25" s="32"/>
      <c r="H25" s="32"/>
      <c r="I25" s="32"/>
      <c r="J25" s="32"/>
      <c r="K25" s="32"/>
      <c r="L25" s="56"/>
      <c r="M25" s="32"/>
      <c r="N25" s="33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</row>
    <row r="26" spans="1:64" x14ac:dyDescent="0.2">
      <c r="A26" s="32" t="b">
        <f>IF(I15&lt;5,TRUE,FALSE)</f>
        <v>0</v>
      </c>
      <c r="B26" s="32" t="s">
        <v>36</v>
      </c>
      <c r="C26" s="32"/>
      <c r="D26" s="32"/>
      <c r="E26" s="32"/>
      <c r="F26" s="32"/>
      <c r="G26" s="32"/>
      <c r="H26" s="32"/>
      <c r="I26" s="32"/>
      <c r="J26" s="32"/>
      <c r="K26" s="32"/>
      <c r="L26" s="56"/>
      <c r="M26" s="32"/>
      <c r="N26" s="33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</row>
    <row r="27" spans="1:64" x14ac:dyDescent="0.2">
      <c r="A27" s="32" t="b">
        <f>ISNUMBER(I15)</f>
        <v>0</v>
      </c>
      <c r="B27" s="32" t="s">
        <v>27</v>
      </c>
      <c r="C27" s="32"/>
      <c r="D27" s="32"/>
      <c r="E27" s="32"/>
      <c r="F27" s="32"/>
      <c r="G27" s="32"/>
      <c r="H27" s="32"/>
      <c r="I27" s="32"/>
      <c r="J27" s="32"/>
      <c r="K27" s="32"/>
      <c r="L27" s="56"/>
      <c r="M27" s="32"/>
      <c r="N27" s="33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</row>
    <row r="28" spans="1:64" x14ac:dyDescent="0.2">
      <c r="A28" s="32" t="b">
        <f>AND(A23:A27)</f>
        <v>0</v>
      </c>
      <c r="B28" s="32" t="s">
        <v>28</v>
      </c>
      <c r="C28" s="32"/>
      <c r="D28" s="32"/>
      <c r="E28" s="32"/>
      <c r="F28" s="32"/>
      <c r="G28" s="32"/>
      <c r="H28" s="32"/>
      <c r="I28" s="32"/>
      <c r="J28" s="32"/>
      <c r="K28" s="32"/>
      <c r="L28" s="56"/>
      <c r="M28" s="32"/>
      <c r="N28" s="33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</row>
    <row r="29" spans="1:64" x14ac:dyDescent="0.2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56"/>
      <c r="M29" s="32"/>
      <c r="N29" s="33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</row>
    <row r="30" spans="1:64" x14ac:dyDescent="0.2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56"/>
      <c r="M30" s="32"/>
      <c r="N30" s="33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</row>
    <row r="31" spans="1:64" ht="15" x14ac:dyDescent="0.25">
      <c r="A31" s="32"/>
      <c r="B31" s="31" t="s">
        <v>29</v>
      </c>
      <c r="C31" s="32"/>
      <c r="D31" s="32"/>
      <c r="E31" s="32"/>
      <c r="F31" s="32"/>
      <c r="G31" s="32"/>
      <c r="H31" s="32"/>
      <c r="I31" s="32"/>
      <c r="J31" s="32"/>
      <c r="K31" s="32"/>
      <c r="L31" s="56"/>
      <c r="M31" s="32"/>
      <c r="N31" s="33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</row>
    <row r="32" spans="1:64" x14ac:dyDescent="0.2">
      <c r="A32" s="32">
        <v>0</v>
      </c>
      <c r="B32" s="32">
        <v>6</v>
      </c>
      <c r="C32" s="32"/>
      <c r="D32" s="32"/>
      <c r="E32" s="32"/>
      <c r="F32" s="32"/>
      <c r="G32" s="32"/>
      <c r="H32" s="32"/>
      <c r="I32" s="32"/>
      <c r="J32" s="32"/>
      <c r="K32" s="32"/>
      <c r="L32" s="56"/>
      <c r="M32" s="32"/>
      <c r="N32" s="33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</row>
    <row r="33" spans="1:64" x14ac:dyDescent="0.2">
      <c r="A33" s="32">
        <v>30</v>
      </c>
      <c r="B33" s="32">
        <v>5</v>
      </c>
      <c r="C33" s="32"/>
      <c r="D33" s="32"/>
      <c r="E33" s="32"/>
      <c r="F33" s="32"/>
      <c r="G33" s="32"/>
      <c r="H33" s="32"/>
      <c r="I33" s="32"/>
      <c r="J33" s="32"/>
      <c r="K33" s="32"/>
      <c r="L33" s="56"/>
      <c r="M33" s="32"/>
      <c r="N33" s="33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</row>
    <row r="34" spans="1:64" x14ac:dyDescent="0.2">
      <c r="A34" s="32">
        <v>50</v>
      </c>
      <c r="B34" s="32">
        <v>4</v>
      </c>
      <c r="C34" s="32"/>
      <c r="D34" s="32"/>
      <c r="E34" s="32"/>
      <c r="F34" s="32"/>
      <c r="G34" s="32"/>
      <c r="H34" s="32"/>
      <c r="I34" s="32"/>
      <c r="J34" s="32"/>
      <c r="K34" s="32"/>
      <c r="L34" s="56"/>
      <c r="M34" s="32"/>
      <c r="N34" s="33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</row>
    <row r="35" spans="1:64" x14ac:dyDescent="0.2">
      <c r="A35" s="32">
        <v>67</v>
      </c>
      <c r="B35" s="32">
        <v>3</v>
      </c>
      <c r="C35" s="32"/>
      <c r="D35" s="32"/>
      <c r="E35" s="32"/>
      <c r="F35" s="32"/>
      <c r="G35" s="32"/>
      <c r="H35" s="32"/>
      <c r="I35" s="32"/>
      <c r="J35" s="32"/>
      <c r="K35" s="32"/>
      <c r="L35" s="56"/>
      <c r="M35" s="32"/>
      <c r="N35" s="33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32"/>
      <c r="BJ35" s="32"/>
      <c r="BK35" s="32"/>
      <c r="BL35" s="32"/>
    </row>
    <row r="36" spans="1:64" x14ac:dyDescent="0.2">
      <c r="A36" s="32">
        <v>81</v>
      </c>
      <c r="B36" s="32">
        <v>2</v>
      </c>
      <c r="C36" s="32"/>
      <c r="D36" s="32"/>
      <c r="E36" s="32"/>
      <c r="F36" s="32"/>
      <c r="G36" s="32"/>
      <c r="H36" s="32"/>
      <c r="I36" s="32"/>
      <c r="J36" s="32"/>
      <c r="K36" s="32"/>
      <c r="L36" s="56"/>
      <c r="M36" s="32"/>
      <c r="N36" s="33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2"/>
      <c r="BG36" s="32"/>
      <c r="BH36" s="32"/>
      <c r="BI36" s="32"/>
      <c r="BJ36" s="32"/>
      <c r="BK36" s="32"/>
      <c r="BL36" s="32"/>
    </row>
    <row r="37" spans="1:64" x14ac:dyDescent="0.2">
      <c r="A37" s="32">
        <v>92</v>
      </c>
      <c r="B37" s="32">
        <v>1</v>
      </c>
      <c r="C37" s="32"/>
      <c r="D37" s="32"/>
      <c r="E37" s="32"/>
      <c r="F37" s="32"/>
      <c r="G37" s="32"/>
      <c r="H37" s="32"/>
      <c r="I37" s="32"/>
      <c r="J37" s="32"/>
      <c r="K37" s="32"/>
      <c r="L37" s="56"/>
      <c r="M37" s="32"/>
      <c r="N37" s="33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</row>
    <row r="38" spans="1:64" x14ac:dyDescent="0.2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56"/>
      <c r="M38" s="32"/>
      <c r="N38" s="33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  <c r="BC38" s="32"/>
      <c r="BD38" s="32"/>
      <c r="BE38" s="32"/>
      <c r="BF38" s="32"/>
      <c r="BG38" s="32"/>
      <c r="BH38" s="32"/>
      <c r="BI38" s="32"/>
      <c r="BJ38" s="32"/>
      <c r="BK38" s="32"/>
      <c r="BL38" s="32"/>
    </row>
    <row r="39" spans="1:64" x14ac:dyDescent="0.2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56"/>
      <c r="M39" s="32"/>
      <c r="N39" s="33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32"/>
      <c r="BI39" s="32"/>
      <c r="BJ39" s="32"/>
      <c r="BK39" s="32"/>
      <c r="BL39" s="32"/>
    </row>
    <row r="40" spans="1:64" x14ac:dyDescent="0.2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56"/>
      <c r="M40" s="32"/>
      <c r="N40" s="33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</row>
    <row r="41" spans="1:64" x14ac:dyDescent="0.2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56"/>
      <c r="M41" s="32"/>
      <c r="N41" s="33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32"/>
      <c r="BA41" s="32"/>
      <c r="BB41" s="32"/>
      <c r="BC41" s="32"/>
      <c r="BD41" s="32"/>
      <c r="BE41" s="32"/>
      <c r="BF41" s="32"/>
      <c r="BG41" s="32"/>
      <c r="BH41" s="32"/>
      <c r="BI41" s="32"/>
      <c r="BJ41" s="32"/>
      <c r="BK41" s="32"/>
      <c r="BL41" s="32"/>
    </row>
    <row r="42" spans="1:64" x14ac:dyDescent="0.2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56"/>
      <c r="M42" s="32"/>
      <c r="N42" s="33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32"/>
    </row>
    <row r="43" spans="1:64" x14ac:dyDescent="0.2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56"/>
      <c r="M43" s="32"/>
      <c r="N43" s="33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2"/>
      <c r="BL43" s="32"/>
    </row>
    <row r="44" spans="1:64" x14ac:dyDescent="0.2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56"/>
      <c r="M44" s="32"/>
      <c r="N44" s="33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</row>
    <row r="45" spans="1:64" x14ac:dyDescent="0.2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56"/>
      <c r="M45" s="32"/>
      <c r="N45" s="33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</row>
    <row r="46" spans="1:64" x14ac:dyDescent="0.2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56"/>
      <c r="M46" s="32"/>
      <c r="N46" s="33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  <c r="AR46" s="32"/>
      <c r="AS46" s="32"/>
      <c r="AT46" s="32"/>
      <c r="AU46" s="32"/>
      <c r="AV46" s="32"/>
      <c r="AW46" s="32"/>
      <c r="AX46" s="32"/>
      <c r="AY46" s="32"/>
      <c r="AZ46" s="32"/>
      <c r="BA46" s="32"/>
      <c r="BB46" s="32"/>
      <c r="BC46" s="32"/>
      <c r="BD46" s="32"/>
      <c r="BE46" s="32"/>
      <c r="BF46" s="32"/>
      <c r="BG46" s="32"/>
      <c r="BH46" s="32"/>
      <c r="BI46" s="32"/>
      <c r="BJ46" s="32"/>
      <c r="BK46" s="32"/>
      <c r="BL46" s="32"/>
    </row>
    <row r="47" spans="1:64" x14ac:dyDescent="0.2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56"/>
      <c r="M47" s="32"/>
      <c r="N47" s="33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2"/>
      <c r="BG47" s="32"/>
      <c r="BH47" s="32"/>
      <c r="BI47" s="32"/>
      <c r="BJ47" s="32"/>
      <c r="BK47" s="32"/>
      <c r="BL47" s="32"/>
    </row>
    <row r="48" spans="1:64" x14ac:dyDescent="0.2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56"/>
      <c r="M48" s="32"/>
      <c r="N48" s="33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2"/>
      <c r="BK48" s="32"/>
      <c r="BL48" s="32"/>
    </row>
    <row r="49" spans="1:64" x14ac:dyDescent="0.2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56"/>
      <c r="M49" s="32"/>
      <c r="N49" s="33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32"/>
      <c r="BA49" s="32"/>
      <c r="BB49" s="32"/>
      <c r="BC49" s="32"/>
      <c r="BD49" s="32"/>
      <c r="BE49" s="32"/>
      <c r="BF49" s="32"/>
      <c r="BG49" s="32"/>
      <c r="BH49" s="32"/>
      <c r="BI49" s="32"/>
      <c r="BJ49" s="32"/>
      <c r="BK49" s="32"/>
      <c r="BL49" s="32"/>
    </row>
    <row r="50" spans="1:64" x14ac:dyDescent="0.2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56"/>
      <c r="M50" s="32"/>
      <c r="N50" s="33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32"/>
      <c r="BA50" s="32"/>
      <c r="BB50" s="32"/>
      <c r="BC50" s="32"/>
      <c r="BD50" s="32"/>
      <c r="BE50" s="32"/>
      <c r="BF50" s="32"/>
      <c r="BG50" s="32"/>
      <c r="BH50" s="32"/>
      <c r="BI50" s="32"/>
      <c r="BJ50" s="32"/>
      <c r="BK50" s="32"/>
      <c r="BL50" s="32"/>
    </row>
    <row r="51" spans="1:64" x14ac:dyDescent="0.2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56"/>
      <c r="M51" s="32"/>
      <c r="N51" s="33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  <c r="BA51" s="32"/>
      <c r="BB51" s="32"/>
      <c r="BC51" s="32"/>
      <c r="BD51" s="32"/>
      <c r="BE51" s="32"/>
      <c r="BF51" s="32"/>
      <c r="BG51" s="32"/>
      <c r="BH51" s="32"/>
      <c r="BI51" s="32"/>
      <c r="BJ51" s="32"/>
      <c r="BK51" s="32"/>
      <c r="BL51" s="32"/>
    </row>
    <row r="52" spans="1:64" x14ac:dyDescent="0.2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56"/>
      <c r="M52" s="32"/>
      <c r="N52" s="33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2"/>
      <c r="BA52" s="32"/>
      <c r="BB52" s="32"/>
      <c r="BC52" s="32"/>
      <c r="BD52" s="32"/>
      <c r="BE52" s="32"/>
      <c r="BF52" s="32"/>
      <c r="BG52" s="32"/>
      <c r="BH52" s="32"/>
      <c r="BI52" s="32"/>
      <c r="BJ52" s="32"/>
      <c r="BK52" s="32"/>
      <c r="BL52" s="32"/>
    </row>
    <row r="53" spans="1:64" x14ac:dyDescent="0.2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56"/>
      <c r="M53" s="32"/>
      <c r="N53" s="33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32"/>
      <c r="BA53" s="32"/>
      <c r="BB53" s="32"/>
      <c r="BC53" s="32"/>
      <c r="BD53" s="32"/>
      <c r="BE53" s="32"/>
      <c r="BF53" s="32"/>
      <c r="BG53" s="32"/>
      <c r="BH53" s="32"/>
      <c r="BI53" s="32"/>
      <c r="BJ53" s="32"/>
      <c r="BK53" s="32"/>
      <c r="BL53" s="32"/>
    </row>
    <row r="54" spans="1:64" x14ac:dyDescent="0.2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56"/>
      <c r="M54" s="32"/>
      <c r="N54" s="33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2"/>
      <c r="BA54" s="32"/>
      <c r="BB54" s="32"/>
      <c r="BC54" s="32"/>
      <c r="BD54" s="32"/>
      <c r="BE54" s="32"/>
      <c r="BF54" s="32"/>
      <c r="BG54" s="32"/>
      <c r="BH54" s="32"/>
      <c r="BI54" s="32"/>
      <c r="BJ54" s="32"/>
      <c r="BK54" s="32"/>
      <c r="BL54" s="32"/>
    </row>
    <row r="55" spans="1:64" x14ac:dyDescent="0.2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56"/>
      <c r="M55" s="32"/>
      <c r="N55" s="33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32"/>
      <c r="BB55" s="32"/>
      <c r="BC55" s="32"/>
      <c r="BD55" s="32"/>
      <c r="BE55" s="32"/>
      <c r="BF55" s="32"/>
      <c r="BG55" s="32"/>
      <c r="BH55" s="32"/>
      <c r="BI55" s="32"/>
      <c r="BJ55" s="32"/>
      <c r="BK55" s="32"/>
      <c r="BL55" s="32"/>
    </row>
    <row r="56" spans="1:64" x14ac:dyDescent="0.2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56"/>
      <c r="M56" s="32"/>
      <c r="N56" s="33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32"/>
      <c r="BA56" s="32"/>
      <c r="BB56" s="32"/>
      <c r="BC56" s="32"/>
      <c r="BD56" s="32"/>
      <c r="BE56" s="32"/>
      <c r="BF56" s="32"/>
      <c r="BG56" s="32"/>
      <c r="BH56" s="32"/>
      <c r="BI56" s="32"/>
      <c r="BJ56" s="32"/>
      <c r="BK56" s="32"/>
      <c r="BL56" s="32"/>
    </row>
    <row r="57" spans="1:64" x14ac:dyDescent="0.2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56"/>
      <c r="M57" s="32"/>
      <c r="N57" s="33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  <c r="AZ57" s="32"/>
      <c r="BA57" s="32"/>
      <c r="BB57" s="32"/>
      <c r="BC57" s="32"/>
      <c r="BD57" s="32"/>
      <c r="BE57" s="32"/>
      <c r="BF57" s="32"/>
      <c r="BG57" s="32"/>
      <c r="BH57" s="32"/>
      <c r="BI57" s="32"/>
      <c r="BJ57" s="32"/>
      <c r="BK57" s="32"/>
      <c r="BL57" s="32"/>
    </row>
    <row r="58" spans="1:64" x14ac:dyDescent="0.2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56"/>
      <c r="M58" s="32"/>
      <c r="N58" s="33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32"/>
      <c r="BA58" s="32"/>
      <c r="BB58" s="32"/>
      <c r="BC58" s="32"/>
      <c r="BD58" s="32"/>
      <c r="BE58" s="32"/>
      <c r="BF58" s="32"/>
      <c r="BG58" s="32"/>
      <c r="BH58" s="32"/>
      <c r="BI58" s="32"/>
      <c r="BJ58" s="32"/>
      <c r="BK58" s="32"/>
      <c r="BL58" s="32"/>
    </row>
    <row r="59" spans="1:64" x14ac:dyDescent="0.2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56"/>
      <c r="M59" s="32"/>
      <c r="N59" s="33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  <c r="AR59" s="32"/>
      <c r="AS59" s="32"/>
      <c r="AT59" s="32"/>
      <c r="AU59" s="32"/>
      <c r="AV59" s="32"/>
      <c r="AW59" s="32"/>
      <c r="AX59" s="32"/>
      <c r="AY59" s="32"/>
      <c r="AZ59" s="32"/>
      <c r="BA59" s="32"/>
      <c r="BB59" s="32"/>
      <c r="BC59" s="32"/>
      <c r="BD59" s="32"/>
      <c r="BE59" s="32"/>
      <c r="BF59" s="32"/>
      <c r="BG59" s="32"/>
      <c r="BH59" s="32"/>
      <c r="BI59" s="32"/>
      <c r="BJ59" s="32"/>
      <c r="BK59" s="32"/>
      <c r="BL59" s="32"/>
    </row>
    <row r="60" spans="1:64" x14ac:dyDescent="0.2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56"/>
      <c r="M60" s="32"/>
      <c r="N60" s="33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32"/>
      <c r="BG60" s="32"/>
      <c r="BH60" s="32"/>
      <c r="BI60" s="32"/>
      <c r="BJ60" s="32"/>
      <c r="BK60" s="32"/>
      <c r="BL60" s="32"/>
    </row>
    <row r="61" spans="1:64" x14ac:dyDescent="0.2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56"/>
      <c r="M61" s="32"/>
      <c r="N61" s="33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/>
      <c r="BF61" s="32"/>
      <c r="BG61" s="32"/>
      <c r="BH61" s="32"/>
      <c r="BI61" s="32"/>
      <c r="BJ61" s="32"/>
      <c r="BK61" s="32"/>
      <c r="BL61" s="32"/>
    </row>
    <row r="62" spans="1:64" x14ac:dyDescent="0.2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56"/>
      <c r="M62" s="32"/>
      <c r="N62" s="33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AY62" s="32"/>
      <c r="AZ62" s="32"/>
      <c r="BA62" s="32"/>
      <c r="BB62" s="32"/>
      <c r="BC62" s="32"/>
      <c r="BD62" s="32"/>
      <c r="BE62" s="32"/>
      <c r="BF62" s="32"/>
      <c r="BG62" s="32"/>
      <c r="BH62" s="32"/>
      <c r="BI62" s="32"/>
      <c r="BJ62" s="32"/>
      <c r="BK62" s="32"/>
      <c r="BL62" s="32"/>
    </row>
    <row r="63" spans="1:64" x14ac:dyDescent="0.2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56"/>
      <c r="M63" s="32"/>
      <c r="N63" s="33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AZ63" s="32"/>
      <c r="BA63" s="32"/>
      <c r="BB63" s="32"/>
      <c r="BC63" s="32"/>
      <c r="BD63" s="32"/>
      <c r="BE63" s="32"/>
      <c r="BF63" s="32"/>
      <c r="BG63" s="32"/>
      <c r="BH63" s="32"/>
      <c r="BI63" s="32"/>
      <c r="BJ63" s="32"/>
      <c r="BK63" s="32"/>
      <c r="BL63" s="32"/>
    </row>
    <row r="64" spans="1:64" x14ac:dyDescent="0.2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56"/>
      <c r="M64" s="32"/>
      <c r="N64" s="33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32"/>
      <c r="AS64" s="32"/>
      <c r="AT64" s="32"/>
      <c r="AU64" s="32"/>
      <c r="AV64" s="32"/>
      <c r="AW64" s="32"/>
      <c r="AX64" s="32"/>
      <c r="AY64" s="32"/>
      <c r="AZ64" s="32"/>
      <c r="BA64" s="32"/>
      <c r="BB64" s="32"/>
      <c r="BC64" s="32"/>
      <c r="BD64" s="32"/>
      <c r="BE64" s="32"/>
      <c r="BF64" s="32"/>
      <c r="BG64" s="32"/>
      <c r="BH64" s="32"/>
      <c r="BI64" s="32"/>
      <c r="BJ64" s="32"/>
      <c r="BK64" s="32"/>
      <c r="BL64" s="32"/>
    </row>
    <row r="65" spans="1:64" x14ac:dyDescent="0.2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56"/>
      <c r="M65" s="32"/>
      <c r="N65" s="33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  <c r="AQ65" s="32"/>
      <c r="AR65" s="32"/>
      <c r="AS65" s="32"/>
      <c r="AT65" s="32"/>
      <c r="AU65" s="32"/>
      <c r="AV65" s="32"/>
      <c r="AW65" s="32"/>
      <c r="AX65" s="32"/>
      <c r="AY65" s="32"/>
      <c r="AZ65" s="32"/>
      <c r="BA65" s="32"/>
      <c r="BB65" s="32"/>
      <c r="BC65" s="32"/>
      <c r="BD65" s="32"/>
      <c r="BE65" s="32"/>
      <c r="BF65" s="32"/>
      <c r="BG65" s="32"/>
      <c r="BH65" s="32"/>
      <c r="BI65" s="32"/>
      <c r="BJ65" s="32"/>
      <c r="BK65" s="32"/>
      <c r="BL65" s="32"/>
    </row>
    <row r="66" spans="1:64" x14ac:dyDescent="0.2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56"/>
      <c r="M66" s="32"/>
      <c r="N66" s="33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  <c r="AR66" s="32"/>
      <c r="AS66" s="32"/>
      <c r="AT66" s="32"/>
      <c r="AU66" s="32"/>
      <c r="AV66" s="32"/>
      <c r="AW66" s="32"/>
      <c r="AX66" s="32"/>
      <c r="AY66" s="32"/>
      <c r="AZ66" s="32"/>
      <c r="BA66" s="32"/>
      <c r="BB66" s="32"/>
      <c r="BC66" s="32"/>
      <c r="BD66" s="32"/>
      <c r="BE66" s="32"/>
      <c r="BF66" s="32"/>
      <c r="BG66" s="32"/>
      <c r="BH66" s="32"/>
      <c r="BI66" s="32"/>
      <c r="BJ66" s="32"/>
      <c r="BK66" s="32"/>
      <c r="BL66" s="32"/>
    </row>
    <row r="67" spans="1:64" x14ac:dyDescent="0.2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56"/>
      <c r="M67" s="32"/>
      <c r="N67" s="33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/>
      <c r="AR67" s="32"/>
      <c r="AS67" s="32"/>
      <c r="AT67" s="32"/>
      <c r="AU67" s="32"/>
      <c r="AV67" s="32"/>
      <c r="AW67" s="32"/>
      <c r="AX67" s="32"/>
      <c r="AY67" s="32"/>
      <c r="AZ67" s="32"/>
      <c r="BA67" s="32"/>
      <c r="BB67" s="32"/>
      <c r="BC67" s="32"/>
      <c r="BD67" s="32"/>
      <c r="BE67" s="32"/>
      <c r="BF67" s="32"/>
      <c r="BG67" s="32"/>
      <c r="BH67" s="32"/>
      <c r="BI67" s="32"/>
      <c r="BJ67" s="32"/>
      <c r="BK67" s="32"/>
      <c r="BL67" s="32"/>
    </row>
    <row r="68" spans="1:64" x14ac:dyDescent="0.2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56"/>
      <c r="M68" s="32"/>
      <c r="N68" s="33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32"/>
      <c r="AZ68" s="32"/>
      <c r="BA68" s="32"/>
      <c r="BB68" s="32"/>
      <c r="BC68" s="32"/>
      <c r="BD68" s="32"/>
      <c r="BE68" s="32"/>
      <c r="BF68" s="32"/>
      <c r="BG68" s="32"/>
      <c r="BH68" s="32"/>
      <c r="BI68" s="32"/>
      <c r="BJ68" s="32"/>
      <c r="BK68" s="32"/>
      <c r="BL68" s="32"/>
    </row>
    <row r="69" spans="1:64" x14ac:dyDescent="0.2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56"/>
      <c r="M69" s="32"/>
      <c r="N69" s="33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</row>
    <row r="70" spans="1:64" x14ac:dyDescent="0.2">
      <c r="A70" s="32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56"/>
      <c r="M70" s="32"/>
      <c r="N70" s="33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2"/>
      <c r="AZ70" s="32"/>
      <c r="BA70" s="32"/>
      <c r="BB70" s="32"/>
      <c r="BC70" s="32"/>
      <c r="BD70" s="32"/>
      <c r="BE70" s="32"/>
      <c r="BF70" s="32"/>
      <c r="BG70" s="32"/>
      <c r="BH70" s="32"/>
      <c r="BI70" s="32"/>
      <c r="BJ70" s="32"/>
      <c r="BK70" s="32"/>
      <c r="BL70" s="32"/>
    </row>
    <row r="71" spans="1:64" x14ac:dyDescent="0.2">
      <c r="A71" s="32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56"/>
      <c r="M71" s="32"/>
      <c r="N71" s="33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/>
      <c r="AN71" s="32"/>
      <c r="AO71" s="32"/>
      <c r="AP71" s="32"/>
      <c r="AQ71" s="32"/>
      <c r="AR71" s="32"/>
      <c r="AS71" s="32"/>
      <c r="AT71" s="32"/>
      <c r="AU71" s="32"/>
      <c r="AV71" s="32"/>
      <c r="AW71" s="32"/>
      <c r="AX71" s="32"/>
      <c r="AY71" s="32"/>
      <c r="AZ71" s="32"/>
      <c r="BA71" s="32"/>
      <c r="BB71" s="32"/>
      <c r="BC71" s="32"/>
      <c r="BD71" s="32"/>
      <c r="BE71" s="32"/>
      <c r="BF71" s="32"/>
      <c r="BG71" s="32"/>
      <c r="BH71" s="32"/>
      <c r="BI71" s="32"/>
      <c r="BJ71" s="32"/>
      <c r="BK71" s="32"/>
      <c r="BL71" s="32"/>
    </row>
    <row r="72" spans="1:64" x14ac:dyDescent="0.2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56"/>
      <c r="M72" s="32"/>
      <c r="N72" s="33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32"/>
      <c r="AS72" s="32"/>
      <c r="AT72" s="32"/>
      <c r="AU72" s="32"/>
      <c r="AV72" s="32"/>
      <c r="AW72" s="32"/>
      <c r="AX72" s="32"/>
      <c r="AY72" s="32"/>
      <c r="AZ72" s="32"/>
      <c r="BA72" s="32"/>
      <c r="BB72" s="32"/>
      <c r="BC72" s="32"/>
      <c r="BD72" s="32"/>
      <c r="BE72" s="32"/>
      <c r="BF72" s="32"/>
      <c r="BG72" s="32"/>
      <c r="BH72" s="32"/>
      <c r="BI72" s="32"/>
      <c r="BJ72" s="32"/>
      <c r="BK72" s="32"/>
      <c r="BL72" s="32"/>
    </row>
    <row r="73" spans="1:64" x14ac:dyDescent="0.2">
      <c r="A73" s="32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56"/>
      <c r="M73" s="32"/>
      <c r="N73" s="33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/>
      <c r="AN73" s="32"/>
      <c r="AO73" s="32"/>
      <c r="AP73" s="32"/>
      <c r="AQ73" s="32"/>
      <c r="AR73" s="32"/>
      <c r="AS73" s="32"/>
      <c r="AT73" s="32"/>
      <c r="AU73" s="32"/>
      <c r="AV73" s="32"/>
      <c r="AW73" s="32"/>
      <c r="AX73" s="32"/>
      <c r="AY73" s="32"/>
      <c r="AZ73" s="32"/>
      <c r="BA73" s="32"/>
      <c r="BB73" s="32"/>
      <c r="BC73" s="32"/>
      <c r="BD73" s="32"/>
      <c r="BE73" s="32"/>
      <c r="BF73" s="32"/>
      <c r="BG73" s="32"/>
      <c r="BH73" s="32"/>
      <c r="BI73" s="32"/>
      <c r="BJ73" s="32"/>
      <c r="BK73" s="32"/>
      <c r="BL73" s="32"/>
    </row>
    <row r="74" spans="1:64" x14ac:dyDescent="0.2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56"/>
      <c r="M74" s="32"/>
      <c r="N74" s="33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32"/>
      <c r="AS74" s="32"/>
      <c r="AT74" s="32"/>
      <c r="AU74" s="32"/>
      <c r="AV74" s="32"/>
      <c r="AW74" s="32"/>
      <c r="AX74" s="32"/>
      <c r="AY74" s="32"/>
      <c r="AZ74" s="32"/>
      <c r="BA74" s="32"/>
      <c r="BB74" s="32"/>
      <c r="BC74" s="32"/>
      <c r="BD74" s="32"/>
      <c r="BE74" s="32"/>
      <c r="BF74" s="32"/>
      <c r="BG74" s="32"/>
      <c r="BH74" s="32"/>
      <c r="BI74" s="32"/>
      <c r="BJ74" s="32"/>
      <c r="BK74" s="32"/>
      <c r="BL74" s="32"/>
    </row>
    <row r="75" spans="1:64" x14ac:dyDescent="0.2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56"/>
      <c r="M75" s="32"/>
      <c r="N75" s="33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2"/>
      <c r="AN75" s="32"/>
      <c r="AO75" s="32"/>
      <c r="AP75" s="32"/>
      <c r="AQ75" s="32"/>
      <c r="AR75" s="32"/>
      <c r="AS75" s="32"/>
      <c r="AT75" s="32"/>
      <c r="AU75" s="32"/>
      <c r="AV75" s="32"/>
      <c r="AW75" s="32"/>
      <c r="AX75" s="32"/>
      <c r="AY75" s="32"/>
      <c r="AZ75" s="32"/>
      <c r="BA75" s="32"/>
      <c r="BB75" s="32"/>
      <c r="BC75" s="32"/>
      <c r="BD75" s="32"/>
      <c r="BE75" s="32"/>
      <c r="BF75" s="32"/>
      <c r="BG75" s="32"/>
      <c r="BH75" s="32"/>
      <c r="BI75" s="32"/>
      <c r="BJ75" s="32"/>
      <c r="BK75" s="32"/>
      <c r="BL75" s="32"/>
    </row>
    <row r="76" spans="1:64" x14ac:dyDescent="0.2">
      <c r="A76" s="32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56"/>
      <c r="M76" s="32"/>
      <c r="N76" s="33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2"/>
      <c r="AS76" s="32"/>
      <c r="AT76" s="32"/>
      <c r="AU76" s="32"/>
      <c r="AV76" s="32"/>
      <c r="AW76" s="32"/>
      <c r="AX76" s="32"/>
      <c r="AY76" s="32"/>
      <c r="AZ76" s="32"/>
      <c r="BA76" s="32"/>
      <c r="BB76" s="32"/>
      <c r="BC76" s="32"/>
      <c r="BD76" s="32"/>
      <c r="BE76" s="32"/>
      <c r="BF76" s="32"/>
      <c r="BG76" s="32"/>
      <c r="BH76" s="32"/>
      <c r="BI76" s="32"/>
      <c r="BJ76" s="32"/>
      <c r="BK76" s="32"/>
      <c r="BL76" s="32"/>
    </row>
    <row r="77" spans="1:64" x14ac:dyDescent="0.2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56"/>
      <c r="M77" s="32"/>
      <c r="N77" s="33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2"/>
      <c r="AQ77" s="32"/>
      <c r="AR77" s="32"/>
      <c r="AS77" s="32"/>
      <c r="AT77" s="32"/>
      <c r="AU77" s="32"/>
      <c r="AV77" s="32"/>
      <c r="AW77" s="32"/>
      <c r="AX77" s="32"/>
      <c r="AY77" s="32"/>
      <c r="AZ77" s="32"/>
      <c r="BA77" s="32"/>
      <c r="BB77" s="32"/>
      <c r="BC77" s="32"/>
      <c r="BD77" s="32"/>
      <c r="BE77" s="32"/>
      <c r="BF77" s="32"/>
      <c r="BG77" s="32"/>
      <c r="BH77" s="32"/>
      <c r="BI77" s="32"/>
      <c r="BJ77" s="32"/>
      <c r="BK77" s="32"/>
      <c r="BL77" s="32"/>
    </row>
    <row r="78" spans="1:64" x14ac:dyDescent="0.2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56"/>
      <c r="M78" s="32"/>
      <c r="N78" s="33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2"/>
      <c r="AT78" s="32"/>
      <c r="AU78" s="32"/>
      <c r="AV78" s="32"/>
      <c r="AW78" s="32"/>
      <c r="AX78" s="32"/>
      <c r="AY78" s="32"/>
      <c r="AZ78" s="32"/>
      <c r="BA78" s="32"/>
      <c r="BB78" s="32"/>
      <c r="BC78" s="32"/>
      <c r="BD78" s="32"/>
      <c r="BE78" s="32"/>
      <c r="BF78" s="32"/>
      <c r="BG78" s="32"/>
      <c r="BH78" s="32"/>
      <c r="BI78" s="32"/>
      <c r="BJ78" s="32"/>
      <c r="BK78" s="32"/>
      <c r="BL78" s="32"/>
    </row>
    <row r="79" spans="1:64" x14ac:dyDescent="0.2">
      <c r="A79" s="32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56"/>
      <c r="M79" s="32"/>
      <c r="N79" s="33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  <c r="AR79" s="32"/>
      <c r="AS79" s="32"/>
      <c r="AT79" s="32"/>
      <c r="AU79" s="32"/>
      <c r="AV79" s="32"/>
      <c r="AW79" s="32"/>
      <c r="AX79" s="32"/>
      <c r="AY79" s="32"/>
      <c r="AZ79" s="32"/>
      <c r="BA79" s="32"/>
      <c r="BB79" s="32"/>
      <c r="BC79" s="32"/>
      <c r="BD79" s="32"/>
      <c r="BE79" s="32"/>
      <c r="BF79" s="32"/>
      <c r="BG79" s="32"/>
      <c r="BH79" s="32"/>
      <c r="BI79" s="32"/>
      <c r="BJ79" s="32"/>
      <c r="BK79" s="32"/>
      <c r="BL79" s="32"/>
    </row>
    <row r="80" spans="1:64" x14ac:dyDescent="0.2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56"/>
      <c r="M80" s="32"/>
      <c r="N80" s="33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  <c r="AR80" s="32"/>
      <c r="AS80" s="32"/>
      <c r="AT80" s="32"/>
      <c r="AU80" s="32"/>
      <c r="AV80" s="32"/>
      <c r="AW80" s="32"/>
      <c r="AX80" s="32"/>
      <c r="AY80" s="32"/>
      <c r="AZ80" s="32"/>
      <c r="BA80" s="32"/>
      <c r="BB80" s="32"/>
      <c r="BC80" s="32"/>
      <c r="BD80" s="32"/>
      <c r="BE80" s="32"/>
      <c r="BF80" s="32"/>
      <c r="BG80" s="32"/>
      <c r="BH80" s="32"/>
      <c r="BI80" s="32"/>
      <c r="BJ80" s="32"/>
      <c r="BK80" s="32"/>
      <c r="BL80" s="32"/>
    </row>
    <row r="81" spans="1:64" x14ac:dyDescent="0.2">
      <c r="A81" s="32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56"/>
      <c r="M81" s="32"/>
      <c r="N81" s="33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2"/>
      <c r="AR81" s="32"/>
      <c r="AS81" s="32"/>
      <c r="AT81" s="32"/>
      <c r="AU81" s="32"/>
      <c r="AV81" s="32"/>
      <c r="AW81" s="32"/>
      <c r="AX81" s="32"/>
      <c r="AY81" s="32"/>
      <c r="AZ81" s="32"/>
      <c r="BA81" s="32"/>
      <c r="BB81" s="32"/>
      <c r="BC81" s="32"/>
      <c r="BD81" s="32"/>
      <c r="BE81" s="32"/>
      <c r="BF81" s="32"/>
      <c r="BG81" s="32"/>
      <c r="BH81" s="32"/>
      <c r="BI81" s="32"/>
      <c r="BJ81" s="32"/>
      <c r="BK81" s="32"/>
      <c r="BL81" s="32"/>
    </row>
    <row r="82" spans="1:64" x14ac:dyDescent="0.2">
      <c r="A82" s="32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56"/>
      <c r="M82" s="32"/>
      <c r="N82" s="33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  <c r="AR82" s="32"/>
      <c r="AS82" s="32"/>
      <c r="AT82" s="32"/>
      <c r="AU82" s="32"/>
      <c r="AV82" s="32"/>
      <c r="AW82" s="32"/>
      <c r="AX82" s="32"/>
      <c r="AY82" s="32"/>
      <c r="AZ82" s="32"/>
      <c r="BA82" s="32"/>
      <c r="BB82" s="32"/>
      <c r="BC82" s="32"/>
      <c r="BD82" s="32"/>
      <c r="BE82" s="32"/>
      <c r="BF82" s="32"/>
      <c r="BG82" s="32"/>
      <c r="BH82" s="32"/>
      <c r="BI82" s="32"/>
      <c r="BJ82" s="32"/>
      <c r="BK82" s="32"/>
      <c r="BL82" s="32"/>
    </row>
    <row r="83" spans="1:64" x14ac:dyDescent="0.2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56"/>
      <c r="M83" s="32"/>
      <c r="N83" s="33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  <c r="AS83" s="32"/>
      <c r="AT83" s="32"/>
      <c r="AU83" s="32"/>
      <c r="AV83" s="32"/>
      <c r="AW83" s="32"/>
      <c r="AX83" s="32"/>
      <c r="AY83" s="32"/>
      <c r="AZ83" s="32"/>
      <c r="BA83" s="32"/>
      <c r="BB83" s="32"/>
      <c r="BC83" s="32"/>
      <c r="BD83" s="32"/>
      <c r="BE83" s="32"/>
      <c r="BF83" s="32"/>
      <c r="BG83" s="32"/>
      <c r="BH83" s="32"/>
      <c r="BI83" s="32"/>
      <c r="BJ83" s="32"/>
      <c r="BK83" s="32"/>
      <c r="BL83" s="32"/>
    </row>
    <row r="84" spans="1:64" x14ac:dyDescent="0.2">
      <c r="A84" s="32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56"/>
      <c r="M84" s="32"/>
      <c r="N84" s="33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2"/>
      <c r="AS84" s="32"/>
      <c r="AT84" s="32"/>
      <c r="AU84" s="32"/>
      <c r="AV84" s="32"/>
      <c r="AW84" s="32"/>
      <c r="AX84" s="32"/>
      <c r="AY84" s="32"/>
      <c r="AZ84" s="32"/>
      <c r="BA84" s="32"/>
      <c r="BB84" s="32"/>
      <c r="BC84" s="32"/>
      <c r="BD84" s="32"/>
      <c r="BE84" s="32"/>
      <c r="BF84" s="32"/>
      <c r="BG84" s="32"/>
      <c r="BH84" s="32"/>
      <c r="BI84" s="32"/>
      <c r="BJ84" s="32"/>
      <c r="BK84" s="32"/>
      <c r="BL84" s="32"/>
    </row>
    <row r="85" spans="1:64" x14ac:dyDescent="0.2">
      <c r="A85" s="32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56"/>
      <c r="M85" s="32"/>
      <c r="N85" s="33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  <c r="AP85" s="32"/>
      <c r="AQ85" s="32"/>
      <c r="AR85" s="32"/>
      <c r="AS85" s="32"/>
      <c r="AT85" s="32"/>
      <c r="AU85" s="32"/>
      <c r="AV85" s="32"/>
      <c r="AW85" s="32"/>
      <c r="AX85" s="32"/>
      <c r="AY85" s="32"/>
      <c r="AZ85" s="32"/>
      <c r="BA85" s="32"/>
      <c r="BB85" s="32"/>
      <c r="BC85" s="32"/>
      <c r="BD85" s="32"/>
      <c r="BE85" s="32"/>
      <c r="BF85" s="32"/>
      <c r="BG85" s="32"/>
      <c r="BH85" s="32"/>
      <c r="BI85" s="32"/>
      <c r="BJ85" s="32"/>
      <c r="BK85" s="32"/>
      <c r="BL85" s="32"/>
    </row>
    <row r="86" spans="1:64" x14ac:dyDescent="0.2">
      <c r="A86" s="32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56"/>
      <c r="M86" s="32"/>
      <c r="N86" s="33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  <c r="AR86" s="32"/>
      <c r="AS86" s="32"/>
      <c r="AT86" s="32"/>
      <c r="AU86" s="32"/>
      <c r="AV86" s="32"/>
      <c r="AW86" s="32"/>
      <c r="AX86" s="32"/>
      <c r="AY86" s="32"/>
      <c r="AZ86" s="32"/>
      <c r="BA86" s="32"/>
      <c r="BB86" s="32"/>
      <c r="BC86" s="32"/>
      <c r="BD86" s="32"/>
      <c r="BE86" s="32"/>
      <c r="BF86" s="32"/>
      <c r="BG86" s="32"/>
      <c r="BH86" s="32"/>
      <c r="BI86" s="32"/>
      <c r="BJ86" s="32"/>
      <c r="BK86" s="32"/>
      <c r="BL86" s="32"/>
    </row>
    <row r="87" spans="1:64" x14ac:dyDescent="0.2">
      <c r="A87" s="32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56"/>
      <c r="M87" s="32"/>
      <c r="N87" s="33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2"/>
      <c r="AJ87" s="32"/>
      <c r="AK87" s="32"/>
      <c r="AL87" s="32"/>
      <c r="AM87" s="32"/>
      <c r="AN87" s="32"/>
      <c r="AO87" s="32"/>
      <c r="AP87" s="32"/>
      <c r="AQ87" s="32"/>
      <c r="AR87" s="32"/>
      <c r="AS87" s="32"/>
      <c r="AT87" s="32"/>
      <c r="AU87" s="32"/>
      <c r="AV87" s="32"/>
      <c r="AW87" s="32"/>
      <c r="AX87" s="32"/>
      <c r="AY87" s="32"/>
      <c r="AZ87" s="32"/>
      <c r="BA87" s="32"/>
      <c r="BB87" s="32"/>
      <c r="BC87" s="32"/>
      <c r="BD87" s="32"/>
      <c r="BE87" s="32"/>
      <c r="BF87" s="32"/>
      <c r="BG87" s="32"/>
      <c r="BH87" s="32"/>
      <c r="BI87" s="32"/>
      <c r="BJ87" s="32"/>
      <c r="BK87" s="32"/>
      <c r="BL87" s="32"/>
    </row>
    <row r="88" spans="1:64" x14ac:dyDescent="0.2">
      <c r="A88" s="32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56"/>
      <c r="M88" s="32"/>
      <c r="N88" s="33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2"/>
      <c r="AS88" s="32"/>
      <c r="AT88" s="32"/>
      <c r="AU88" s="32"/>
      <c r="AV88" s="32"/>
      <c r="AW88" s="32"/>
      <c r="AX88" s="32"/>
      <c r="AY88" s="32"/>
      <c r="AZ88" s="32"/>
      <c r="BA88" s="32"/>
      <c r="BB88" s="32"/>
      <c r="BC88" s="32"/>
      <c r="BD88" s="32"/>
      <c r="BE88" s="32"/>
      <c r="BF88" s="32"/>
      <c r="BG88" s="32"/>
      <c r="BH88" s="32"/>
      <c r="BI88" s="32"/>
      <c r="BJ88" s="32"/>
      <c r="BK88" s="32"/>
      <c r="BL88" s="32"/>
    </row>
    <row r="89" spans="1:64" x14ac:dyDescent="0.2">
      <c r="A89" s="32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56"/>
      <c r="M89" s="32"/>
      <c r="N89" s="33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32"/>
      <c r="AN89" s="32"/>
      <c r="AO89" s="32"/>
      <c r="AP89" s="32"/>
      <c r="AQ89" s="32"/>
      <c r="AR89" s="32"/>
      <c r="AS89" s="32"/>
      <c r="AT89" s="32"/>
      <c r="AU89" s="32"/>
      <c r="AV89" s="32"/>
      <c r="AW89" s="32"/>
      <c r="AX89" s="32"/>
      <c r="AY89" s="32"/>
      <c r="AZ89" s="32"/>
      <c r="BA89" s="32"/>
      <c r="BB89" s="32"/>
      <c r="BC89" s="32"/>
      <c r="BD89" s="32"/>
      <c r="BE89" s="32"/>
      <c r="BF89" s="32"/>
      <c r="BG89" s="32"/>
      <c r="BH89" s="32"/>
      <c r="BI89" s="32"/>
      <c r="BJ89" s="32"/>
      <c r="BK89" s="32"/>
      <c r="BL89" s="32"/>
    </row>
    <row r="90" spans="1:64" x14ac:dyDescent="0.2">
      <c r="A90" s="32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56"/>
      <c r="M90" s="32"/>
      <c r="N90" s="33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32"/>
      <c r="AN90" s="32"/>
      <c r="AO90" s="32"/>
      <c r="AP90" s="32"/>
      <c r="AQ90" s="32"/>
      <c r="AR90" s="32"/>
      <c r="AS90" s="32"/>
      <c r="AT90" s="32"/>
      <c r="AU90" s="32"/>
      <c r="AV90" s="32"/>
      <c r="AW90" s="32"/>
      <c r="AX90" s="32"/>
      <c r="AY90" s="32"/>
      <c r="AZ90" s="32"/>
      <c r="BA90" s="32"/>
      <c r="BB90" s="32"/>
      <c r="BC90" s="32"/>
      <c r="BD90" s="32"/>
      <c r="BE90" s="32"/>
      <c r="BF90" s="32"/>
      <c r="BG90" s="32"/>
      <c r="BH90" s="32"/>
      <c r="BI90" s="32"/>
      <c r="BJ90" s="32"/>
      <c r="BK90" s="32"/>
      <c r="BL90" s="32"/>
    </row>
    <row r="91" spans="1:64" x14ac:dyDescent="0.2">
      <c r="A91" s="32"/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56"/>
      <c r="M91" s="32"/>
      <c r="N91" s="33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2"/>
      <c r="AR91" s="32"/>
      <c r="AS91" s="32"/>
      <c r="AT91" s="32"/>
      <c r="AU91" s="32"/>
      <c r="AV91" s="32"/>
      <c r="AW91" s="32"/>
      <c r="AX91" s="32"/>
      <c r="AY91" s="32"/>
      <c r="AZ91" s="32"/>
      <c r="BA91" s="32"/>
      <c r="BB91" s="32"/>
      <c r="BC91" s="32"/>
      <c r="BD91" s="32"/>
      <c r="BE91" s="32"/>
      <c r="BF91" s="32"/>
      <c r="BG91" s="32"/>
      <c r="BH91" s="32"/>
      <c r="BI91" s="32"/>
      <c r="BJ91" s="32"/>
      <c r="BK91" s="32"/>
      <c r="BL91" s="32"/>
    </row>
    <row r="92" spans="1:64" x14ac:dyDescent="0.2">
      <c r="A92" s="32"/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56"/>
      <c r="M92" s="32"/>
      <c r="N92" s="33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2"/>
      <c r="AK92" s="32"/>
      <c r="AL92" s="32"/>
      <c r="AM92" s="32"/>
      <c r="AN92" s="32"/>
      <c r="AO92" s="32"/>
      <c r="AP92" s="32"/>
      <c r="AQ92" s="32"/>
      <c r="AR92" s="32"/>
      <c r="AS92" s="32"/>
      <c r="AT92" s="32"/>
      <c r="AU92" s="32"/>
      <c r="AV92" s="32"/>
      <c r="AW92" s="32"/>
      <c r="AX92" s="32"/>
      <c r="AY92" s="32"/>
      <c r="AZ92" s="32"/>
      <c r="BA92" s="32"/>
      <c r="BB92" s="32"/>
      <c r="BC92" s="32"/>
      <c r="BD92" s="32"/>
      <c r="BE92" s="32"/>
      <c r="BF92" s="32"/>
      <c r="BG92" s="32"/>
      <c r="BH92" s="32"/>
      <c r="BI92" s="32"/>
      <c r="BJ92" s="32"/>
      <c r="BK92" s="32"/>
      <c r="BL92" s="32"/>
    </row>
    <row r="93" spans="1:64" x14ac:dyDescent="0.2">
      <c r="A93" s="32"/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56"/>
      <c r="M93" s="32"/>
      <c r="N93" s="33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  <c r="AP93" s="32"/>
      <c r="AQ93" s="32"/>
      <c r="AR93" s="32"/>
      <c r="AS93" s="32"/>
      <c r="AT93" s="32"/>
      <c r="AU93" s="32"/>
      <c r="AV93" s="32"/>
      <c r="AW93" s="32"/>
      <c r="AX93" s="32"/>
      <c r="AY93" s="32"/>
      <c r="AZ93" s="32"/>
      <c r="BA93" s="32"/>
      <c r="BB93" s="32"/>
      <c r="BC93" s="32"/>
      <c r="BD93" s="32"/>
      <c r="BE93" s="32"/>
      <c r="BF93" s="32"/>
      <c r="BG93" s="32"/>
      <c r="BH93" s="32"/>
      <c r="BI93" s="32"/>
      <c r="BJ93" s="32"/>
      <c r="BK93" s="32"/>
      <c r="BL93" s="32"/>
    </row>
    <row r="94" spans="1:64" x14ac:dyDescent="0.2">
      <c r="A94" s="32"/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56"/>
      <c r="M94" s="32"/>
      <c r="N94" s="33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32"/>
      <c r="AJ94" s="32"/>
      <c r="AK94" s="32"/>
      <c r="AL94" s="32"/>
      <c r="AM94" s="32"/>
      <c r="AN94" s="32"/>
      <c r="AO94" s="32"/>
      <c r="AP94" s="32"/>
      <c r="AQ94" s="32"/>
      <c r="AR94" s="32"/>
      <c r="AS94" s="32"/>
      <c r="AT94" s="32"/>
      <c r="AU94" s="32"/>
      <c r="AV94" s="32"/>
      <c r="AW94" s="32"/>
      <c r="AX94" s="32"/>
      <c r="AY94" s="32"/>
      <c r="AZ94" s="32"/>
      <c r="BA94" s="32"/>
      <c r="BB94" s="32"/>
      <c r="BC94" s="32"/>
      <c r="BD94" s="32"/>
      <c r="BE94" s="32"/>
      <c r="BF94" s="32"/>
      <c r="BG94" s="32"/>
      <c r="BH94" s="32"/>
      <c r="BI94" s="32"/>
      <c r="BJ94" s="32"/>
      <c r="BK94" s="32"/>
      <c r="BL94" s="32"/>
    </row>
    <row r="95" spans="1:64" x14ac:dyDescent="0.2">
      <c r="A95" s="32"/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56"/>
      <c r="M95" s="32"/>
      <c r="N95" s="33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32"/>
      <c r="AJ95" s="32"/>
      <c r="AK95" s="32"/>
      <c r="AL95" s="32"/>
      <c r="AM95" s="32"/>
      <c r="AN95" s="32"/>
      <c r="AO95" s="32"/>
      <c r="AP95" s="32"/>
      <c r="AQ95" s="32"/>
      <c r="AR95" s="32"/>
      <c r="AS95" s="32"/>
      <c r="AT95" s="32"/>
      <c r="AU95" s="32"/>
      <c r="AV95" s="32"/>
      <c r="AW95" s="32"/>
      <c r="AX95" s="32"/>
      <c r="AY95" s="32"/>
      <c r="AZ95" s="32"/>
      <c r="BA95" s="32"/>
      <c r="BB95" s="32"/>
      <c r="BC95" s="32"/>
      <c r="BD95" s="32"/>
      <c r="BE95" s="32"/>
      <c r="BF95" s="32"/>
      <c r="BG95" s="32"/>
      <c r="BH95" s="32"/>
      <c r="BI95" s="32"/>
      <c r="BJ95" s="32"/>
      <c r="BK95" s="32"/>
      <c r="BL95" s="32"/>
    </row>
    <row r="96" spans="1:64" x14ac:dyDescent="0.2">
      <c r="A96" s="32"/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56"/>
      <c r="M96" s="32"/>
      <c r="N96" s="33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2"/>
      <c r="AN96" s="32"/>
      <c r="AO96" s="32"/>
      <c r="AP96" s="32"/>
      <c r="AQ96" s="32"/>
      <c r="AR96" s="32"/>
      <c r="AS96" s="32"/>
      <c r="AT96" s="32"/>
      <c r="AU96" s="32"/>
      <c r="AV96" s="32"/>
      <c r="AW96" s="32"/>
      <c r="AX96" s="32"/>
      <c r="AY96" s="32"/>
      <c r="AZ96" s="32"/>
      <c r="BA96" s="32"/>
      <c r="BB96" s="32"/>
      <c r="BC96" s="32"/>
      <c r="BD96" s="32"/>
      <c r="BE96" s="32"/>
      <c r="BF96" s="32"/>
      <c r="BG96" s="32"/>
      <c r="BH96" s="32"/>
      <c r="BI96" s="32"/>
      <c r="BJ96" s="32"/>
      <c r="BK96" s="32"/>
      <c r="BL96" s="32"/>
    </row>
    <row r="97" spans="1:64" x14ac:dyDescent="0.2">
      <c r="A97" s="32"/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56"/>
      <c r="M97" s="32"/>
      <c r="N97" s="33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  <c r="AJ97" s="32"/>
      <c r="AK97" s="32"/>
      <c r="AL97" s="32"/>
      <c r="AM97" s="32"/>
      <c r="AN97" s="32"/>
      <c r="AO97" s="32"/>
      <c r="AP97" s="32"/>
      <c r="AQ97" s="32"/>
      <c r="AR97" s="32"/>
      <c r="AS97" s="32"/>
      <c r="AT97" s="32"/>
      <c r="AU97" s="32"/>
      <c r="AV97" s="32"/>
      <c r="AW97" s="32"/>
      <c r="AX97" s="32"/>
      <c r="AY97" s="32"/>
      <c r="AZ97" s="32"/>
      <c r="BA97" s="32"/>
      <c r="BB97" s="32"/>
      <c r="BC97" s="32"/>
      <c r="BD97" s="32"/>
      <c r="BE97" s="32"/>
      <c r="BF97" s="32"/>
      <c r="BG97" s="32"/>
      <c r="BH97" s="32"/>
      <c r="BI97" s="32"/>
      <c r="BJ97" s="32"/>
      <c r="BK97" s="32"/>
      <c r="BL97" s="32"/>
    </row>
    <row r="98" spans="1:64" x14ac:dyDescent="0.2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56"/>
      <c r="M98" s="32"/>
      <c r="N98" s="33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F98" s="32"/>
      <c r="AG98" s="32"/>
      <c r="AH98" s="32"/>
      <c r="AI98" s="32"/>
      <c r="AJ98" s="32"/>
      <c r="AK98" s="32"/>
      <c r="AL98" s="32"/>
      <c r="AM98" s="32"/>
      <c r="AN98" s="32"/>
      <c r="AO98" s="32"/>
      <c r="AP98" s="32"/>
      <c r="AQ98" s="32"/>
      <c r="AR98" s="32"/>
      <c r="AS98" s="32"/>
      <c r="AT98" s="32"/>
      <c r="AU98" s="32"/>
      <c r="AV98" s="32"/>
      <c r="AW98" s="32"/>
      <c r="AX98" s="32"/>
      <c r="AY98" s="32"/>
      <c r="AZ98" s="32"/>
      <c r="BA98" s="32"/>
      <c r="BB98" s="32"/>
      <c r="BC98" s="32"/>
      <c r="BD98" s="32"/>
      <c r="BE98" s="32"/>
      <c r="BF98" s="32"/>
      <c r="BG98" s="32"/>
      <c r="BH98" s="32"/>
      <c r="BI98" s="32"/>
      <c r="BJ98" s="32"/>
      <c r="BK98" s="32"/>
      <c r="BL98" s="32"/>
    </row>
    <row r="99" spans="1:64" x14ac:dyDescent="0.2">
      <c r="A99" s="32"/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56"/>
      <c r="M99" s="32"/>
      <c r="N99" s="33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  <c r="AF99" s="32"/>
      <c r="AG99" s="32"/>
      <c r="AH99" s="32"/>
      <c r="AI99" s="32"/>
      <c r="AJ99" s="32"/>
      <c r="AK99" s="32"/>
      <c r="AL99" s="32"/>
      <c r="AM99" s="32"/>
      <c r="AN99" s="32"/>
      <c r="AO99" s="32"/>
      <c r="AP99" s="32"/>
      <c r="AQ99" s="32"/>
      <c r="AR99" s="32"/>
      <c r="AS99" s="32"/>
      <c r="AT99" s="32"/>
      <c r="AU99" s="32"/>
      <c r="AV99" s="32"/>
      <c r="AW99" s="32"/>
      <c r="AX99" s="32"/>
      <c r="AY99" s="32"/>
      <c r="AZ99" s="32"/>
      <c r="BA99" s="32"/>
      <c r="BB99" s="32"/>
      <c r="BC99" s="32"/>
      <c r="BD99" s="32"/>
      <c r="BE99" s="32"/>
      <c r="BF99" s="32"/>
      <c r="BG99" s="32"/>
      <c r="BH99" s="32"/>
      <c r="BI99" s="32"/>
      <c r="BJ99" s="32"/>
      <c r="BK99" s="32"/>
      <c r="BL99" s="32"/>
    </row>
    <row r="100" spans="1:64" x14ac:dyDescent="0.2">
      <c r="A100" s="32"/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56"/>
      <c r="M100" s="32"/>
      <c r="N100" s="33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  <c r="AI100" s="32"/>
      <c r="AJ100" s="32"/>
      <c r="AK100" s="32"/>
      <c r="AL100" s="32"/>
      <c r="AM100" s="32"/>
      <c r="AN100" s="32"/>
      <c r="AO100" s="32"/>
      <c r="AP100" s="32"/>
      <c r="AQ100" s="32"/>
      <c r="AR100" s="32"/>
      <c r="AS100" s="32"/>
      <c r="AT100" s="32"/>
      <c r="AU100" s="32"/>
      <c r="AV100" s="32"/>
      <c r="AW100" s="32"/>
      <c r="AX100" s="32"/>
      <c r="AY100" s="32"/>
      <c r="AZ100" s="32"/>
      <c r="BA100" s="32"/>
      <c r="BB100" s="32"/>
      <c r="BC100" s="32"/>
      <c r="BD100" s="32"/>
      <c r="BE100" s="32"/>
      <c r="BF100" s="32"/>
      <c r="BG100" s="32"/>
      <c r="BH100" s="32"/>
      <c r="BI100" s="32"/>
      <c r="BJ100" s="32"/>
      <c r="BK100" s="32"/>
      <c r="BL100" s="32"/>
    </row>
    <row r="101" spans="1:64" x14ac:dyDescent="0.2">
      <c r="A101" s="32"/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56"/>
      <c r="M101" s="32"/>
      <c r="N101" s="33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F101" s="32"/>
      <c r="AG101" s="32"/>
      <c r="AH101" s="32"/>
      <c r="AI101" s="32"/>
      <c r="AJ101" s="32"/>
      <c r="AK101" s="32"/>
      <c r="AL101" s="32"/>
      <c r="AM101" s="32"/>
      <c r="AN101" s="32"/>
      <c r="AO101" s="32"/>
      <c r="AP101" s="32"/>
      <c r="AQ101" s="32"/>
      <c r="AR101" s="32"/>
      <c r="AS101" s="32"/>
      <c r="AT101" s="32"/>
      <c r="AU101" s="32"/>
      <c r="AV101" s="32"/>
      <c r="AW101" s="32"/>
      <c r="AX101" s="32"/>
      <c r="AY101" s="32"/>
      <c r="AZ101" s="32"/>
      <c r="BA101" s="32"/>
      <c r="BB101" s="32"/>
      <c r="BC101" s="32"/>
      <c r="BD101" s="32"/>
      <c r="BE101" s="32"/>
      <c r="BF101" s="32"/>
      <c r="BG101" s="32"/>
      <c r="BH101" s="32"/>
      <c r="BI101" s="32"/>
      <c r="BJ101" s="32"/>
      <c r="BK101" s="32"/>
      <c r="BL101" s="32"/>
    </row>
    <row r="102" spans="1:64" x14ac:dyDescent="0.2">
      <c r="A102" s="32"/>
      <c r="B102" s="32"/>
      <c r="C102" s="32"/>
      <c r="D102" s="32"/>
      <c r="E102" s="32"/>
      <c r="F102" s="32"/>
      <c r="G102" s="32"/>
      <c r="H102" s="32"/>
      <c r="I102" s="32"/>
      <c r="J102" s="32"/>
      <c r="K102" s="32"/>
      <c r="L102" s="56"/>
      <c r="M102" s="32"/>
      <c r="N102" s="33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  <c r="AF102" s="32"/>
      <c r="AG102" s="32"/>
      <c r="AH102" s="32"/>
      <c r="AI102" s="32"/>
      <c r="AJ102" s="32"/>
      <c r="AK102" s="32"/>
      <c r="AL102" s="32"/>
      <c r="AM102" s="32"/>
      <c r="AN102" s="32"/>
      <c r="AO102" s="32"/>
      <c r="AP102" s="32"/>
      <c r="AQ102" s="32"/>
      <c r="AR102" s="32"/>
      <c r="AS102" s="32"/>
      <c r="AT102" s="32"/>
      <c r="AU102" s="32"/>
      <c r="AV102" s="32"/>
      <c r="AW102" s="32"/>
      <c r="AX102" s="32"/>
      <c r="AY102" s="32"/>
      <c r="AZ102" s="32"/>
      <c r="BA102" s="32"/>
      <c r="BB102" s="32"/>
      <c r="BC102" s="32"/>
      <c r="BD102" s="32"/>
      <c r="BE102" s="32"/>
      <c r="BF102" s="32"/>
      <c r="BG102" s="32"/>
      <c r="BH102" s="32"/>
      <c r="BI102" s="32"/>
      <c r="BJ102" s="32"/>
      <c r="BK102" s="32"/>
      <c r="BL102" s="32"/>
    </row>
    <row r="103" spans="1:64" x14ac:dyDescent="0.2">
      <c r="A103" s="32"/>
      <c r="B103" s="32"/>
      <c r="C103" s="32"/>
      <c r="D103" s="32"/>
      <c r="E103" s="32"/>
      <c r="F103" s="32"/>
      <c r="G103" s="32"/>
      <c r="H103" s="32"/>
      <c r="I103" s="32"/>
      <c r="J103" s="32"/>
      <c r="K103" s="32"/>
      <c r="L103" s="56"/>
      <c r="M103" s="32"/>
      <c r="N103" s="33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  <c r="AF103" s="32"/>
      <c r="AG103" s="32"/>
      <c r="AH103" s="32"/>
      <c r="AI103" s="32"/>
      <c r="AJ103" s="32"/>
      <c r="AK103" s="32"/>
      <c r="AL103" s="32"/>
      <c r="AM103" s="32"/>
      <c r="AN103" s="32"/>
      <c r="AO103" s="32"/>
      <c r="AP103" s="32"/>
      <c r="AQ103" s="32"/>
      <c r="AR103" s="32"/>
      <c r="AS103" s="32"/>
      <c r="AT103" s="32"/>
      <c r="AU103" s="32"/>
      <c r="AV103" s="32"/>
      <c r="AW103" s="32"/>
      <c r="AX103" s="32"/>
      <c r="AY103" s="32"/>
      <c r="AZ103" s="32"/>
      <c r="BA103" s="32"/>
      <c r="BB103" s="32"/>
      <c r="BC103" s="32"/>
      <c r="BD103" s="32"/>
      <c r="BE103" s="32"/>
      <c r="BF103" s="32"/>
      <c r="BG103" s="32"/>
      <c r="BH103" s="32"/>
      <c r="BI103" s="32"/>
      <c r="BJ103" s="32"/>
      <c r="BK103" s="32"/>
      <c r="BL103" s="32"/>
    </row>
    <row r="104" spans="1:64" x14ac:dyDescent="0.2">
      <c r="A104" s="32"/>
      <c r="B104" s="32"/>
      <c r="C104" s="32"/>
      <c r="D104" s="32"/>
      <c r="E104" s="32"/>
      <c r="F104" s="32"/>
      <c r="G104" s="32"/>
      <c r="H104" s="32"/>
      <c r="I104" s="32"/>
      <c r="J104" s="32"/>
      <c r="K104" s="32"/>
      <c r="L104" s="56"/>
      <c r="M104" s="32"/>
      <c r="N104" s="33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  <c r="AF104" s="32"/>
      <c r="AG104" s="32"/>
      <c r="AH104" s="32"/>
      <c r="AI104" s="32"/>
      <c r="AJ104" s="32"/>
      <c r="AK104" s="32"/>
      <c r="AL104" s="32"/>
      <c r="AM104" s="32"/>
      <c r="AN104" s="32"/>
      <c r="AO104" s="32"/>
      <c r="AP104" s="32"/>
      <c r="AQ104" s="32"/>
      <c r="AR104" s="32"/>
      <c r="AS104" s="32"/>
      <c r="AT104" s="32"/>
      <c r="AU104" s="32"/>
      <c r="AV104" s="32"/>
      <c r="AW104" s="32"/>
      <c r="AX104" s="32"/>
      <c r="AY104" s="32"/>
      <c r="AZ104" s="32"/>
      <c r="BA104" s="32"/>
      <c r="BB104" s="32"/>
      <c r="BC104" s="32"/>
      <c r="BD104" s="32"/>
      <c r="BE104" s="32"/>
      <c r="BF104" s="32"/>
      <c r="BG104" s="32"/>
      <c r="BH104" s="32"/>
      <c r="BI104" s="32"/>
      <c r="BJ104" s="32"/>
      <c r="BK104" s="32"/>
      <c r="BL104" s="32"/>
    </row>
    <row r="105" spans="1:64" x14ac:dyDescent="0.2">
      <c r="A105" s="32"/>
      <c r="B105" s="32"/>
      <c r="C105" s="32"/>
      <c r="D105" s="32"/>
      <c r="E105" s="32"/>
      <c r="F105" s="32"/>
      <c r="G105" s="32"/>
      <c r="H105" s="32"/>
      <c r="I105" s="32"/>
      <c r="J105" s="32"/>
      <c r="K105" s="32"/>
      <c r="L105" s="56"/>
      <c r="M105" s="32"/>
      <c r="N105" s="33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  <c r="AF105" s="32"/>
      <c r="AG105" s="32"/>
      <c r="AH105" s="32"/>
      <c r="AI105" s="32"/>
      <c r="AJ105" s="32"/>
      <c r="AK105" s="32"/>
      <c r="AL105" s="32"/>
      <c r="AM105" s="32"/>
      <c r="AN105" s="32"/>
      <c r="AO105" s="32"/>
      <c r="AP105" s="32"/>
      <c r="AQ105" s="32"/>
      <c r="AR105" s="32"/>
      <c r="AS105" s="32"/>
      <c r="AT105" s="32"/>
      <c r="AU105" s="32"/>
      <c r="AV105" s="32"/>
      <c r="AW105" s="32"/>
      <c r="AX105" s="32"/>
      <c r="AY105" s="32"/>
      <c r="AZ105" s="32"/>
      <c r="BA105" s="32"/>
      <c r="BB105" s="32"/>
      <c r="BC105" s="32"/>
      <c r="BD105" s="32"/>
      <c r="BE105" s="32"/>
      <c r="BF105" s="32"/>
      <c r="BG105" s="32"/>
      <c r="BH105" s="32"/>
      <c r="BI105" s="32"/>
      <c r="BJ105" s="32"/>
      <c r="BK105" s="32"/>
      <c r="BL105" s="32"/>
    </row>
    <row r="106" spans="1:64" x14ac:dyDescent="0.2">
      <c r="A106" s="32"/>
      <c r="B106" s="32"/>
      <c r="C106" s="32"/>
      <c r="D106" s="32"/>
      <c r="E106" s="32"/>
      <c r="F106" s="32"/>
      <c r="G106" s="32"/>
      <c r="H106" s="32"/>
      <c r="I106" s="32"/>
      <c r="J106" s="32"/>
      <c r="K106" s="32"/>
      <c r="L106" s="56"/>
      <c r="M106" s="32"/>
      <c r="N106" s="33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  <c r="AQ106" s="32"/>
      <c r="AR106" s="32"/>
      <c r="AS106" s="32"/>
      <c r="AT106" s="32"/>
      <c r="AU106" s="32"/>
      <c r="AV106" s="32"/>
      <c r="AW106" s="32"/>
      <c r="AX106" s="32"/>
      <c r="AY106" s="32"/>
      <c r="AZ106" s="32"/>
      <c r="BA106" s="32"/>
      <c r="BB106" s="32"/>
      <c r="BC106" s="32"/>
      <c r="BD106" s="32"/>
      <c r="BE106" s="32"/>
      <c r="BF106" s="32"/>
      <c r="BG106" s="32"/>
      <c r="BH106" s="32"/>
      <c r="BI106" s="32"/>
      <c r="BJ106" s="32"/>
      <c r="BK106" s="32"/>
      <c r="BL106" s="32"/>
    </row>
    <row r="107" spans="1:64" x14ac:dyDescent="0.2">
      <c r="A107" s="32"/>
      <c r="B107" s="32"/>
      <c r="C107" s="32"/>
      <c r="D107" s="32"/>
      <c r="E107" s="32"/>
      <c r="F107" s="32"/>
      <c r="G107" s="32"/>
      <c r="H107" s="32"/>
      <c r="I107" s="32"/>
      <c r="J107" s="32"/>
      <c r="K107" s="32"/>
      <c r="L107" s="56"/>
      <c r="M107" s="32"/>
      <c r="N107" s="33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  <c r="AF107" s="32"/>
      <c r="AG107" s="32"/>
      <c r="AH107" s="32"/>
      <c r="AI107" s="32"/>
      <c r="AJ107" s="32"/>
      <c r="AK107" s="32"/>
      <c r="AL107" s="32"/>
      <c r="AM107" s="32"/>
      <c r="AN107" s="32"/>
      <c r="AO107" s="32"/>
      <c r="AP107" s="32"/>
      <c r="AQ107" s="32"/>
      <c r="AR107" s="32"/>
      <c r="AS107" s="32"/>
      <c r="AT107" s="32"/>
      <c r="AU107" s="32"/>
      <c r="AV107" s="32"/>
      <c r="AW107" s="32"/>
      <c r="AX107" s="32"/>
      <c r="AY107" s="32"/>
      <c r="AZ107" s="32"/>
      <c r="BA107" s="32"/>
      <c r="BB107" s="32"/>
      <c r="BC107" s="32"/>
      <c r="BD107" s="32"/>
      <c r="BE107" s="32"/>
      <c r="BF107" s="32"/>
      <c r="BG107" s="32"/>
      <c r="BH107" s="32"/>
      <c r="BI107" s="32"/>
      <c r="BJ107" s="32"/>
      <c r="BK107" s="32"/>
      <c r="BL107" s="32"/>
    </row>
    <row r="108" spans="1:64" x14ac:dyDescent="0.2">
      <c r="A108" s="32"/>
      <c r="B108" s="32"/>
      <c r="C108" s="32"/>
      <c r="D108" s="32"/>
      <c r="E108" s="32"/>
      <c r="F108" s="32"/>
      <c r="G108" s="32"/>
      <c r="H108" s="32"/>
      <c r="I108" s="32"/>
      <c r="J108" s="32"/>
      <c r="K108" s="32"/>
      <c r="L108" s="56"/>
      <c r="M108" s="32"/>
      <c r="N108" s="33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  <c r="AF108" s="32"/>
      <c r="AG108" s="32"/>
      <c r="AH108" s="32"/>
      <c r="AI108" s="32"/>
      <c r="AJ108" s="32"/>
      <c r="AK108" s="32"/>
      <c r="AL108" s="32"/>
      <c r="AM108" s="32"/>
      <c r="AN108" s="32"/>
      <c r="AO108" s="32"/>
      <c r="AP108" s="32"/>
      <c r="AQ108" s="32"/>
      <c r="AR108" s="32"/>
      <c r="AS108" s="32"/>
      <c r="AT108" s="32"/>
      <c r="AU108" s="32"/>
      <c r="AV108" s="32"/>
      <c r="AW108" s="32"/>
      <c r="AX108" s="32"/>
      <c r="AY108" s="32"/>
      <c r="AZ108" s="32"/>
      <c r="BA108" s="32"/>
      <c r="BB108" s="32"/>
      <c r="BC108" s="32"/>
      <c r="BD108" s="32"/>
      <c r="BE108" s="32"/>
      <c r="BF108" s="32"/>
      <c r="BG108" s="32"/>
      <c r="BH108" s="32"/>
      <c r="BI108" s="32"/>
      <c r="BJ108" s="32"/>
      <c r="BK108" s="32"/>
      <c r="BL108" s="32"/>
    </row>
    <row r="109" spans="1:64" x14ac:dyDescent="0.2">
      <c r="A109" s="32"/>
      <c r="B109" s="32"/>
      <c r="C109" s="32"/>
      <c r="D109" s="32"/>
      <c r="E109" s="32"/>
      <c r="F109" s="32"/>
      <c r="G109" s="32"/>
      <c r="H109" s="32"/>
      <c r="I109" s="32"/>
      <c r="J109" s="32"/>
      <c r="K109" s="32"/>
      <c r="L109" s="56"/>
      <c r="M109" s="32"/>
      <c r="N109" s="33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  <c r="AF109" s="32"/>
      <c r="AG109" s="32"/>
      <c r="AH109" s="32"/>
      <c r="AI109" s="32"/>
      <c r="AJ109" s="32"/>
      <c r="AK109" s="32"/>
      <c r="AL109" s="32"/>
      <c r="AM109" s="32"/>
      <c r="AN109" s="32"/>
      <c r="AO109" s="32"/>
      <c r="AP109" s="32"/>
      <c r="AQ109" s="32"/>
      <c r="AR109" s="32"/>
      <c r="AS109" s="32"/>
      <c r="AT109" s="32"/>
      <c r="AU109" s="32"/>
      <c r="AV109" s="32"/>
      <c r="AW109" s="32"/>
      <c r="AX109" s="32"/>
      <c r="AY109" s="32"/>
      <c r="AZ109" s="32"/>
      <c r="BA109" s="32"/>
      <c r="BB109" s="32"/>
      <c r="BC109" s="32"/>
      <c r="BD109" s="32"/>
      <c r="BE109" s="32"/>
      <c r="BF109" s="32"/>
      <c r="BG109" s="32"/>
      <c r="BH109" s="32"/>
      <c r="BI109" s="32"/>
      <c r="BJ109" s="32"/>
      <c r="BK109" s="32"/>
      <c r="BL109" s="32"/>
    </row>
    <row r="110" spans="1:64" x14ac:dyDescent="0.2">
      <c r="A110" s="32"/>
      <c r="B110" s="32"/>
      <c r="C110" s="32"/>
      <c r="D110" s="32"/>
      <c r="E110" s="32"/>
      <c r="F110" s="32"/>
      <c r="G110" s="32"/>
      <c r="H110" s="32"/>
      <c r="I110" s="32"/>
      <c r="J110" s="32"/>
      <c r="K110" s="32"/>
      <c r="L110" s="56"/>
      <c r="M110" s="32"/>
      <c r="N110" s="33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32"/>
      <c r="AI110" s="32"/>
      <c r="AJ110" s="32"/>
      <c r="AK110" s="32"/>
      <c r="AL110" s="32"/>
      <c r="AM110" s="32"/>
      <c r="AN110" s="32"/>
      <c r="AO110" s="32"/>
      <c r="AP110" s="32"/>
      <c r="AQ110" s="32"/>
      <c r="AR110" s="32"/>
      <c r="AS110" s="32"/>
      <c r="AT110" s="32"/>
      <c r="AU110" s="32"/>
      <c r="AV110" s="32"/>
      <c r="AW110" s="32"/>
      <c r="AX110" s="32"/>
      <c r="AY110" s="32"/>
      <c r="AZ110" s="32"/>
      <c r="BA110" s="32"/>
      <c r="BB110" s="32"/>
      <c r="BC110" s="32"/>
      <c r="BD110" s="32"/>
      <c r="BE110" s="32"/>
      <c r="BF110" s="32"/>
      <c r="BG110" s="32"/>
      <c r="BH110" s="32"/>
      <c r="BI110" s="32"/>
      <c r="BJ110" s="32"/>
      <c r="BK110" s="32"/>
      <c r="BL110" s="32"/>
    </row>
    <row r="111" spans="1:64" x14ac:dyDescent="0.2">
      <c r="A111" s="32"/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56"/>
      <c r="M111" s="32"/>
      <c r="N111" s="33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32"/>
      <c r="AI111" s="32"/>
      <c r="AJ111" s="32"/>
      <c r="AK111" s="32"/>
      <c r="AL111" s="32"/>
      <c r="AM111" s="32"/>
      <c r="AN111" s="32"/>
      <c r="AO111" s="32"/>
      <c r="AP111" s="32"/>
      <c r="AQ111" s="32"/>
      <c r="AR111" s="32"/>
      <c r="AS111" s="32"/>
      <c r="AT111" s="32"/>
      <c r="AU111" s="32"/>
      <c r="AV111" s="32"/>
      <c r="AW111" s="32"/>
      <c r="AX111" s="32"/>
      <c r="AY111" s="32"/>
      <c r="AZ111" s="32"/>
      <c r="BA111" s="32"/>
      <c r="BB111" s="32"/>
      <c r="BC111" s="32"/>
      <c r="BD111" s="32"/>
      <c r="BE111" s="32"/>
      <c r="BF111" s="32"/>
      <c r="BG111" s="32"/>
      <c r="BH111" s="32"/>
      <c r="BI111" s="32"/>
      <c r="BJ111" s="32"/>
      <c r="BK111" s="32"/>
      <c r="BL111" s="32"/>
    </row>
    <row r="112" spans="1:64" x14ac:dyDescent="0.2">
      <c r="A112" s="32"/>
      <c r="B112" s="32"/>
      <c r="C112" s="32"/>
      <c r="D112" s="32"/>
      <c r="E112" s="32"/>
      <c r="F112" s="32"/>
      <c r="G112" s="32"/>
      <c r="H112" s="32"/>
      <c r="I112" s="32"/>
      <c r="J112" s="32"/>
      <c r="K112" s="32"/>
      <c r="L112" s="56"/>
      <c r="M112" s="32"/>
      <c r="N112" s="33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32"/>
      <c r="AI112" s="32"/>
      <c r="AJ112" s="32"/>
      <c r="AK112" s="32"/>
      <c r="AL112" s="32"/>
      <c r="AM112" s="32"/>
      <c r="AN112" s="32"/>
      <c r="AO112" s="32"/>
      <c r="AP112" s="32"/>
      <c r="AQ112" s="32"/>
      <c r="AR112" s="32"/>
      <c r="AS112" s="32"/>
      <c r="AT112" s="32"/>
      <c r="AU112" s="32"/>
      <c r="AV112" s="32"/>
      <c r="AW112" s="32"/>
      <c r="AX112" s="32"/>
      <c r="AY112" s="32"/>
      <c r="AZ112" s="32"/>
      <c r="BA112" s="32"/>
      <c r="BB112" s="32"/>
      <c r="BC112" s="32"/>
      <c r="BD112" s="32"/>
      <c r="BE112" s="32"/>
      <c r="BF112" s="32"/>
      <c r="BG112" s="32"/>
      <c r="BH112" s="32"/>
      <c r="BI112" s="32"/>
      <c r="BJ112" s="32"/>
      <c r="BK112" s="32"/>
      <c r="BL112" s="32"/>
    </row>
    <row r="113" spans="1:64" x14ac:dyDescent="0.2">
      <c r="A113" s="32"/>
      <c r="B113" s="32"/>
      <c r="C113" s="32"/>
      <c r="D113" s="32"/>
      <c r="E113" s="32"/>
      <c r="F113" s="32"/>
      <c r="G113" s="32"/>
      <c r="H113" s="32"/>
      <c r="I113" s="32"/>
      <c r="J113" s="32"/>
      <c r="K113" s="32"/>
      <c r="L113" s="56"/>
      <c r="M113" s="32"/>
      <c r="N113" s="33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32"/>
      <c r="AI113" s="32"/>
      <c r="AJ113" s="32"/>
      <c r="AK113" s="32"/>
      <c r="AL113" s="32"/>
      <c r="AM113" s="32"/>
      <c r="AN113" s="32"/>
      <c r="AO113" s="32"/>
      <c r="AP113" s="32"/>
      <c r="AQ113" s="32"/>
      <c r="AR113" s="32"/>
      <c r="AS113" s="32"/>
      <c r="AT113" s="32"/>
      <c r="AU113" s="32"/>
      <c r="AV113" s="32"/>
      <c r="AW113" s="32"/>
      <c r="AX113" s="32"/>
      <c r="AY113" s="32"/>
      <c r="AZ113" s="32"/>
      <c r="BA113" s="32"/>
      <c r="BB113" s="32"/>
      <c r="BC113" s="32"/>
      <c r="BD113" s="32"/>
      <c r="BE113" s="32"/>
      <c r="BF113" s="32"/>
      <c r="BG113" s="32"/>
      <c r="BH113" s="32"/>
      <c r="BI113" s="32"/>
      <c r="BJ113" s="32"/>
      <c r="BK113" s="32"/>
      <c r="BL113" s="32"/>
    </row>
    <row r="114" spans="1:64" x14ac:dyDescent="0.2">
      <c r="A114" s="32"/>
      <c r="B114" s="32"/>
      <c r="C114" s="32"/>
      <c r="D114" s="32"/>
      <c r="E114" s="32"/>
      <c r="F114" s="32"/>
      <c r="G114" s="32"/>
      <c r="H114" s="32"/>
      <c r="I114" s="32"/>
      <c r="J114" s="32"/>
      <c r="K114" s="32"/>
      <c r="L114" s="56"/>
      <c r="M114" s="32"/>
      <c r="N114" s="33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32"/>
      <c r="AI114" s="32"/>
      <c r="AJ114" s="32"/>
      <c r="AK114" s="32"/>
      <c r="AL114" s="32"/>
      <c r="AM114" s="32"/>
      <c r="AN114" s="32"/>
      <c r="AO114" s="32"/>
      <c r="AP114" s="32"/>
      <c r="AQ114" s="32"/>
      <c r="AR114" s="32"/>
      <c r="AS114" s="32"/>
      <c r="AT114" s="32"/>
      <c r="AU114" s="32"/>
      <c r="AV114" s="32"/>
      <c r="AW114" s="32"/>
      <c r="AX114" s="32"/>
      <c r="AY114" s="32"/>
      <c r="AZ114" s="32"/>
      <c r="BA114" s="32"/>
      <c r="BB114" s="32"/>
      <c r="BC114" s="32"/>
      <c r="BD114" s="32"/>
      <c r="BE114" s="32"/>
      <c r="BF114" s="32"/>
      <c r="BG114" s="32"/>
      <c r="BH114" s="32"/>
      <c r="BI114" s="32"/>
      <c r="BJ114" s="32"/>
      <c r="BK114" s="32"/>
      <c r="BL114" s="32"/>
    </row>
    <row r="115" spans="1:64" x14ac:dyDescent="0.2">
      <c r="A115" s="32"/>
      <c r="B115" s="32"/>
      <c r="C115" s="32"/>
      <c r="D115" s="32"/>
      <c r="E115" s="32"/>
      <c r="F115" s="32"/>
      <c r="G115" s="32"/>
      <c r="H115" s="32"/>
      <c r="I115" s="32"/>
      <c r="J115" s="32"/>
      <c r="K115" s="32"/>
      <c r="L115" s="56"/>
      <c r="M115" s="32"/>
      <c r="N115" s="33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32"/>
      <c r="AI115" s="32"/>
      <c r="AJ115" s="32"/>
      <c r="AK115" s="32"/>
      <c r="AL115" s="32"/>
      <c r="AM115" s="32"/>
      <c r="AN115" s="32"/>
      <c r="AO115" s="32"/>
      <c r="AP115" s="32"/>
      <c r="AQ115" s="32"/>
      <c r="AR115" s="32"/>
      <c r="AS115" s="32"/>
      <c r="AT115" s="32"/>
      <c r="AU115" s="32"/>
      <c r="AV115" s="32"/>
      <c r="AW115" s="32"/>
      <c r="AX115" s="32"/>
      <c r="AY115" s="32"/>
      <c r="AZ115" s="32"/>
      <c r="BA115" s="32"/>
      <c r="BB115" s="32"/>
      <c r="BC115" s="32"/>
      <c r="BD115" s="32"/>
      <c r="BE115" s="32"/>
      <c r="BF115" s="32"/>
      <c r="BG115" s="32"/>
      <c r="BH115" s="32"/>
      <c r="BI115" s="32"/>
      <c r="BJ115" s="32"/>
      <c r="BK115" s="32"/>
      <c r="BL115" s="32"/>
    </row>
    <row r="116" spans="1:64" x14ac:dyDescent="0.2">
      <c r="A116" s="32"/>
      <c r="B116" s="32"/>
      <c r="C116" s="32"/>
      <c r="D116" s="32"/>
      <c r="E116" s="32"/>
      <c r="F116" s="32"/>
      <c r="G116" s="32"/>
      <c r="H116" s="32"/>
      <c r="I116" s="32"/>
      <c r="J116" s="32"/>
      <c r="K116" s="32"/>
      <c r="L116" s="56"/>
      <c r="M116" s="32"/>
      <c r="N116" s="33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32"/>
      <c r="AI116" s="32"/>
      <c r="AJ116" s="32"/>
      <c r="AK116" s="32"/>
      <c r="AL116" s="32"/>
      <c r="AM116" s="32"/>
      <c r="AN116" s="32"/>
      <c r="AO116" s="32"/>
      <c r="AP116" s="32"/>
      <c r="AQ116" s="32"/>
      <c r="AR116" s="32"/>
      <c r="AS116" s="32"/>
      <c r="AT116" s="32"/>
      <c r="AU116" s="32"/>
      <c r="AV116" s="32"/>
      <c r="AW116" s="32"/>
      <c r="AX116" s="32"/>
      <c r="AY116" s="32"/>
      <c r="AZ116" s="32"/>
      <c r="BA116" s="32"/>
      <c r="BB116" s="32"/>
      <c r="BC116" s="32"/>
      <c r="BD116" s="32"/>
      <c r="BE116" s="32"/>
      <c r="BF116" s="32"/>
      <c r="BG116" s="32"/>
      <c r="BH116" s="32"/>
      <c r="BI116" s="32"/>
      <c r="BJ116" s="32"/>
      <c r="BK116" s="32"/>
      <c r="BL116" s="32"/>
    </row>
    <row r="117" spans="1:64" x14ac:dyDescent="0.2">
      <c r="A117" s="32"/>
      <c r="B117" s="32"/>
      <c r="C117" s="32"/>
      <c r="D117" s="32"/>
      <c r="E117" s="32"/>
      <c r="F117" s="32"/>
      <c r="G117" s="32"/>
      <c r="H117" s="32"/>
      <c r="I117" s="32"/>
      <c r="J117" s="32"/>
      <c r="K117" s="32"/>
      <c r="L117" s="56"/>
      <c r="M117" s="32"/>
      <c r="N117" s="33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32"/>
      <c r="AI117" s="32"/>
      <c r="AJ117" s="32"/>
      <c r="AK117" s="32"/>
      <c r="AL117" s="32"/>
      <c r="AM117" s="32"/>
      <c r="AN117" s="32"/>
      <c r="AO117" s="32"/>
      <c r="AP117" s="32"/>
      <c r="AQ117" s="32"/>
      <c r="AR117" s="32"/>
      <c r="AS117" s="32"/>
      <c r="AT117" s="32"/>
      <c r="AU117" s="32"/>
      <c r="AV117" s="32"/>
      <c r="AW117" s="32"/>
      <c r="AX117" s="32"/>
      <c r="AY117" s="32"/>
      <c r="AZ117" s="32"/>
      <c r="BA117" s="32"/>
      <c r="BB117" s="32"/>
      <c r="BC117" s="32"/>
      <c r="BD117" s="32"/>
      <c r="BE117" s="32"/>
      <c r="BF117" s="32"/>
      <c r="BG117" s="32"/>
      <c r="BH117" s="32"/>
      <c r="BI117" s="32"/>
      <c r="BJ117" s="32"/>
      <c r="BK117" s="32"/>
      <c r="BL117" s="32"/>
    </row>
    <row r="118" spans="1:64" x14ac:dyDescent="0.2">
      <c r="A118" s="32"/>
      <c r="B118" s="32"/>
      <c r="C118" s="32"/>
      <c r="D118" s="32"/>
      <c r="E118" s="32"/>
      <c r="F118" s="32"/>
      <c r="G118" s="32"/>
      <c r="H118" s="32"/>
      <c r="I118" s="32"/>
      <c r="J118" s="32"/>
      <c r="K118" s="32"/>
      <c r="L118" s="56"/>
      <c r="M118" s="32"/>
      <c r="N118" s="33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  <c r="AF118" s="32"/>
      <c r="AG118" s="32"/>
      <c r="AH118" s="32"/>
      <c r="AI118" s="32"/>
      <c r="AJ118" s="32"/>
      <c r="AK118" s="32"/>
      <c r="AL118" s="32"/>
      <c r="AM118" s="32"/>
      <c r="AN118" s="32"/>
      <c r="AO118" s="32"/>
      <c r="AP118" s="32"/>
      <c r="AQ118" s="32"/>
      <c r="AR118" s="32"/>
      <c r="AS118" s="32"/>
      <c r="AT118" s="32"/>
      <c r="AU118" s="32"/>
      <c r="AV118" s="32"/>
      <c r="AW118" s="32"/>
      <c r="AX118" s="32"/>
      <c r="AY118" s="32"/>
      <c r="AZ118" s="32"/>
      <c r="BA118" s="32"/>
      <c r="BB118" s="32"/>
      <c r="BC118" s="32"/>
      <c r="BD118" s="32"/>
      <c r="BE118" s="32"/>
      <c r="BF118" s="32"/>
      <c r="BG118" s="32"/>
      <c r="BH118" s="32"/>
      <c r="BI118" s="32"/>
      <c r="BJ118" s="32"/>
      <c r="BK118" s="32"/>
      <c r="BL118" s="32"/>
    </row>
    <row r="119" spans="1:64" x14ac:dyDescent="0.2">
      <c r="A119" s="32"/>
      <c r="B119" s="32"/>
      <c r="C119" s="32"/>
      <c r="D119" s="32"/>
      <c r="E119" s="32"/>
      <c r="F119" s="32"/>
      <c r="G119" s="32"/>
      <c r="H119" s="32"/>
      <c r="I119" s="32"/>
      <c r="J119" s="32"/>
      <c r="K119" s="32"/>
      <c r="L119" s="56"/>
      <c r="M119" s="32"/>
      <c r="N119" s="33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  <c r="AF119" s="32"/>
      <c r="AG119" s="32"/>
      <c r="AH119" s="32"/>
      <c r="AI119" s="32"/>
      <c r="AJ119" s="32"/>
      <c r="AK119" s="32"/>
      <c r="AL119" s="32"/>
      <c r="AM119" s="32"/>
      <c r="AN119" s="32"/>
      <c r="AO119" s="32"/>
      <c r="AP119" s="32"/>
      <c r="AQ119" s="32"/>
      <c r="AR119" s="32"/>
      <c r="AS119" s="32"/>
      <c r="AT119" s="32"/>
      <c r="AU119" s="32"/>
      <c r="AV119" s="32"/>
      <c r="AW119" s="32"/>
      <c r="AX119" s="32"/>
      <c r="AY119" s="32"/>
      <c r="AZ119" s="32"/>
      <c r="BA119" s="32"/>
      <c r="BB119" s="32"/>
      <c r="BC119" s="32"/>
      <c r="BD119" s="32"/>
      <c r="BE119" s="32"/>
      <c r="BF119" s="32"/>
      <c r="BG119" s="32"/>
      <c r="BH119" s="32"/>
      <c r="BI119" s="32"/>
      <c r="BJ119" s="32"/>
      <c r="BK119" s="32"/>
      <c r="BL119" s="32"/>
    </row>
    <row r="120" spans="1:64" x14ac:dyDescent="0.2">
      <c r="A120" s="32"/>
      <c r="B120" s="32"/>
      <c r="C120" s="32"/>
      <c r="D120" s="32"/>
      <c r="E120" s="32"/>
      <c r="F120" s="32"/>
      <c r="G120" s="32"/>
      <c r="H120" s="32"/>
      <c r="I120" s="32"/>
      <c r="J120" s="32"/>
      <c r="K120" s="32"/>
      <c r="L120" s="56"/>
      <c r="M120" s="32"/>
      <c r="N120" s="33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  <c r="AF120" s="32"/>
      <c r="AG120" s="32"/>
      <c r="AH120" s="32"/>
      <c r="AI120" s="32"/>
      <c r="AJ120" s="32"/>
      <c r="AK120" s="32"/>
      <c r="AL120" s="32"/>
      <c r="AM120" s="32"/>
      <c r="AN120" s="32"/>
      <c r="AO120" s="32"/>
      <c r="AP120" s="32"/>
      <c r="AQ120" s="32"/>
      <c r="AR120" s="32"/>
      <c r="AS120" s="32"/>
      <c r="AT120" s="32"/>
      <c r="AU120" s="32"/>
      <c r="AV120" s="32"/>
      <c r="AW120" s="32"/>
      <c r="AX120" s="32"/>
      <c r="AY120" s="32"/>
      <c r="AZ120" s="32"/>
      <c r="BA120" s="32"/>
      <c r="BB120" s="32"/>
      <c r="BC120" s="32"/>
      <c r="BD120" s="32"/>
      <c r="BE120" s="32"/>
      <c r="BF120" s="32"/>
      <c r="BG120" s="32"/>
      <c r="BH120" s="32"/>
      <c r="BI120" s="32"/>
      <c r="BJ120" s="32"/>
      <c r="BK120" s="32"/>
      <c r="BL120" s="32"/>
    </row>
    <row r="121" spans="1:64" x14ac:dyDescent="0.2">
      <c r="A121" s="32"/>
      <c r="B121" s="32"/>
      <c r="C121" s="32"/>
      <c r="D121" s="32"/>
      <c r="E121" s="32"/>
      <c r="F121" s="32"/>
      <c r="G121" s="32"/>
      <c r="H121" s="32"/>
      <c r="I121" s="32"/>
      <c r="J121" s="32"/>
      <c r="K121" s="32"/>
      <c r="L121" s="56"/>
      <c r="M121" s="32"/>
      <c r="N121" s="33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  <c r="AF121" s="32"/>
      <c r="AG121" s="32"/>
      <c r="AH121" s="32"/>
      <c r="AI121" s="32"/>
      <c r="AJ121" s="32"/>
      <c r="AK121" s="32"/>
      <c r="AL121" s="32"/>
      <c r="AM121" s="32"/>
      <c r="AN121" s="32"/>
      <c r="AO121" s="32"/>
      <c r="AP121" s="32"/>
      <c r="AQ121" s="32"/>
      <c r="AR121" s="32"/>
      <c r="AS121" s="32"/>
      <c r="AT121" s="32"/>
      <c r="AU121" s="32"/>
      <c r="AV121" s="32"/>
      <c r="AW121" s="32"/>
      <c r="AX121" s="32"/>
      <c r="AY121" s="32"/>
      <c r="AZ121" s="32"/>
      <c r="BA121" s="32"/>
      <c r="BB121" s="32"/>
      <c r="BC121" s="32"/>
      <c r="BD121" s="32"/>
      <c r="BE121" s="32"/>
      <c r="BF121" s="32"/>
      <c r="BG121" s="32"/>
      <c r="BH121" s="32"/>
      <c r="BI121" s="32"/>
      <c r="BJ121" s="32"/>
      <c r="BK121" s="32"/>
      <c r="BL121" s="32"/>
    </row>
    <row r="122" spans="1:64" x14ac:dyDescent="0.2">
      <c r="A122" s="32"/>
      <c r="B122" s="32"/>
      <c r="C122" s="32"/>
      <c r="D122" s="32"/>
      <c r="E122" s="32"/>
      <c r="F122" s="32"/>
      <c r="G122" s="32"/>
      <c r="H122" s="32"/>
      <c r="I122" s="32"/>
      <c r="J122" s="32"/>
      <c r="K122" s="32"/>
      <c r="L122" s="56"/>
      <c r="M122" s="32"/>
      <c r="N122" s="33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F122" s="32"/>
      <c r="AG122" s="32"/>
      <c r="AH122" s="32"/>
      <c r="AI122" s="32"/>
      <c r="AJ122" s="32"/>
      <c r="AK122" s="32"/>
      <c r="AL122" s="32"/>
      <c r="AM122" s="32"/>
      <c r="AN122" s="32"/>
      <c r="AO122" s="32"/>
      <c r="AP122" s="32"/>
      <c r="AQ122" s="32"/>
      <c r="AR122" s="32"/>
      <c r="AS122" s="32"/>
      <c r="AT122" s="32"/>
      <c r="AU122" s="32"/>
      <c r="AV122" s="32"/>
      <c r="AW122" s="32"/>
      <c r="AX122" s="32"/>
      <c r="AY122" s="32"/>
      <c r="AZ122" s="32"/>
      <c r="BA122" s="32"/>
      <c r="BB122" s="32"/>
      <c r="BC122" s="32"/>
      <c r="BD122" s="32"/>
      <c r="BE122" s="32"/>
      <c r="BF122" s="32"/>
      <c r="BG122" s="32"/>
      <c r="BH122" s="32"/>
      <c r="BI122" s="32"/>
      <c r="BJ122" s="32"/>
      <c r="BK122" s="32"/>
      <c r="BL122" s="32"/>
    </row>
    <row r="123" spans="1:64" x14ac:dyDescent="0.2">
      <c r="A123" s="32"/>
      <c r="B123" s="32"/>
      <c r="C123" s="32"/>
      <c r="D123" s="32"/>
      <c r="E123" s="32"/>
      <c r="F123" s="32"/>
      <c r="G123" s="32"/>
      <c r="H123" s="32"/>
      <c r="I123" s="32"/>
      <c r="J123" s="32"/>
      <c r="K123" s="32"/>
      <c r="L123" s="56"/>
      <c r="M123" s="32"/>
      <c r="N123" s="33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F123" s="32"/>
      <c r="AG123" s="32"/>
      <c r="AH123" s="32"/>
      <c r="AI123" s="32"/>
      <c r="AJ123" s="32"/>
      <c r="AK123" s="32"/>
      <c r="AL123" s="32"/>
      <c r="AM123" s="32"/>
      <c r="AN123" s="32"/>
      <c r="AO123" s="32"/>
      <c r="AP123" s="32"/>
      <c r="AQ123" s="32"/>
      <c r="AR123" s="32"/>
      <c r="AS123" s="32"/>
      <c r="AT123" s="32"/>
      <c r="AU123" s="32"/>
      <c r="AV123" s="32"/>
      <c r="AW123" s="32"/>
      <c r="AX123" s="32"/>
      <c r="AY123" s="32"/>
      <c r="AZ123" s="32"/>
      <c r="BA123" s="32"/>
      <c r="BB123" s="32"/>
      <c r="BC123" s="32"/>
      <c r="BD123" s="32"/>
      <c r="BE123" s="32"/>
      <c r="BF123" s="32"/>
      <c r="BG123" s="32"/>
      <c r="BH123" s="32"/>
      <c r="BI123" s="32"/>
      <c r="BJ123" s="32"/>
      <c r="BK123" s="32"/>
      <c r="BL123" s="32"/>
    </row>
    <row r="124" spans="1:64" x14ac:dyDescent="0.2">
      <c r="A124" s="32"/>
      <c r="B124" s="32"/>
      <c r="C124" s="32"/>
      <c r="D124" s="32"/>
      <c r="E124" s="32"/>
      <c r="F124" s="32"/>
      <c r="G124" s="32"/>
      <c r="H124" s="32"/>
      <c r="I124" s="32"/>
      <c r="J124" s="32"/>
      <c r="K124" s="32"/>
      <c r="L124" s="56"/>
      <c r="M124" s="32"/>
      <c r="N124" s="33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  <c r="AF124" s="32"/>
      <c r="AG124" s="32"/>
      <c r="AH124" s="32"/>
      <c r="AI124" s="32"/>
      <c r="AJ124" s="32"/>
      <c r="AK124" s="32"/>
      <c r="AL124" s="32"/>
      <c r="AM124" s="32"/>
      <c r="AN124" s="32"/>
      <c r="AO124" s="32"/>
      <c r="AP124" s="32"/>
      <c r="AQ124" s="32"/>
      <c r="AR124" s="32"/>
      <c r="AS124" s="32"/>
      <c r="AT124" s="32"/>
      <c r="AU124" s="32"/>
      <c r="AV124" s="32"/>
      <c r="AW124" s="32"/>
      <c r="AX124" s="32"/>
      <c r="AY124" s="32"/>
      <c r="AZ124" s="32"/>
      <c r="BA124" s="32"/>
      <c r="BB124" s="32"/>
      <c r="BC124" s="32"/>
      <c r="BD124" s="32"/>
      <c r="BE124" s="32"/>
      <c r="BF124" s="32"/>
      <c r="BG124" s="32"/>
      <c r="BH124" s="32"/>
      <c r="BI124" s="32"/>
      <c r="BJ124" s="32"/>
      <c r="BK124" s="32"/>
      <c r="BL124" s="32"/>
    </row>
    <row r="125" spans="1:64" x14ac:dyDescent="0.2">
      <c r="A125" s="32"/>
      <c r="B125" s="32"/>
      <c r="C125" s="32"/>
      <c r="D125" s="32"/>
      <c r="E125" s="32"/>
      <c r="F125" s="32"/>
      <c r="G125" s="32"/>
      <c r="H125" s="32"/>
      <c r="I125" s="32"/>
      <c r="J125" s="32"/>
      <c r="K125" s="32"/>
      <c r="L125" s="56"/>
      <c r="M125" s="32"/>
      <c r="N125" s="33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F125" s="32"/>
      <c r="AG125" s="32"/>
      <c r="AH125" s="32"/>
      <c r="AI125" s="32"/>
      <c r="AJ125" s="32"/>
      <c r="AK125" s="32"/>
      <c r="AL125" s="32"/>
      <c r="AM125" s="32"/>
      <c r="AN125" s="32"/>
      <c r="AO125" s="32"/>
      <c r="AP125" s="32"/>
      <c r="AQ125" s="32"/>
      <c r="AR125" s="32"/>
      <c r="AS125" s="32"/>
      <c r="AT125" s="32"/>
      <c r="AU125" s="32"/>
      <c r="AV125" s="32"/>
      <c r="AW125" s="32"/>
      <c r="AX125" s="32"/>
      <c r="AY125" s="32"/>
      <c r="AZ125" s="32"/>
      <c r="BA125" s="32"/>
      <c r="BB125" s="32"/>
      <c r="BC125" s="32"/>
      <c r="BD125" s="32"/>
      <c r="BE125" s="32"/>
      <c r="BF125" s="32"/>
      <c r="BG125" s="32"/>
      <c r="BH125" s="32"/>
      <c r="BI125" s="32"/>
      <c r="BJ125" s="32"/>
      <c r="BK125" s="32"/>
      <c r="BL125" s="32"/>
    </row>
    <row r="126" spans="1:64" x14ac:dyDescent="0.2">
      <c r="A126" s="32"/>
      <c r="B126" s="32"/>
      <c r="C126" s="32"/>
      <c r="D126" s="32"/>
      <c r="E126" s="32"/>
      <c r="F126" s="32"/>
      <c r="G126" s="32"/>
      <c r="H126" s="32"/>
      <c r="I126" s="32"/>
      <c r="J126" s="32"/>
      <c r="K126" s="32"/>
      <c r="L126" s="56"/>
      <c r="M126" s="32"/>
      <c r="N126" s="33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2"/>
      <c r="BA126" s="32"/>
      <c r="BB126" s="32"/>
      <c r="BC126" s="32"/>
      <c r="BD126" s="32"/>
      <c r="BE126" s="32"/>
      <c r="BF126" s="32"/>
      <c r="BG126" s="32"/>
      <c r="BH126" s="32"/>
      <c r="BI126" s="32"/>
      <c r="BJ126" s="32"/>
      <c r="BK126" s="32"/>
      <c r="BL126" s="32"/>
    </row>
    <row r="127" spans="1:64" x14ac:dyDescent="0.2">
      <c r="A127" s="32"/>
      <c r="B127" s="32"/>
      <c r="C127" s="32"/>
      <c r="D127" s="32"/>
      <c r="E127" s="32"/>
      <c r="F127" s="32"/>
      <c r="G127" s="32"/>
      <c r="H127" s="32"/>
      <c r="I127" s="32"/>
      <c r="J127" s="32"/>
      <c r="K127" s="32"/>
      <c r="L127" s="56"/>
      <c r="M127" s="32"/>
      <c r="N127" s="33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F127" s="32"/>
      <c r="AG127" s="32"/>
      <c r="AH127" s="32"/>
      <c r="AI127" s="32"/>
      <c r="AJ127" s="32"/>
      <c r="AK127" s="32"/>
      <c r="AL127" s="32"/>
      <c r="AM127" s="32"/>
      <c r="AN127" s="32"/>
      <c r="AO127" s="32"/>
      <c r="AP127" s="32"/>
      <c r="AQ127" s="32"/>
      <c r="AR127" s="32"/>
      <c r="AS127" s="32"/>
      <c r="AT127" s="32"/>
      <c r="AU127" s="32"/>
      <c r="AV127" s="32"/>
      <c r="AW127" s="32"/>
      <c r="AX127" s="32"/>
      <c r="AY127" s="32"/>
      <c r="AZ127" s="32"/>
      <c r="BA127" s="32"/>
      <c r="BB127" s="32"/>
      <c r="BC127" s="32"/>
      <c r="BD127" s="32"/>
      <c r="BE127" s="32"/>
      <c r="BF127" s="32"/>
      <c r="BG127" s="32"/>
      <c r="BH127" s="32"/>
      <c r="BI127" s="32"/>
      <c r="BJ127" s="32"/>
      <c r="BK127" s="32"/>
      <c r="BL127" s="32"/>
    </row>
    <row r="128" spans="1:64" x14ac:dyDescent="0.2">
      <c r="A128" s="32"/>
      <c r="B128" s="32"/>
      <c r="C128" s="32"/>
      <c r="D128" s="32"/>
      <c r="E128" s="32"/>
      <c r="F128" s="32"/>
      <c r="G128" s="32"/>
      <c r="H128" s="32"/>
      <c r="I128" s="32"/>
      <c r="J128" s="32"/>
      <c r="K128" s="32"/>
      <c r="L128" s="56"/>
      <c r="M128" s="32"/>
      <c r="N128" s="33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32"/>
      <c r="AI128" s="32"/>
      <c r="AJ128" s="32"/>
      <c r="AK128" s="32"/>
      <c r="AL128" s="32"/>
      <c r="AM128" s="32"/>
      <c r="AN128" s="32"/>
      <c r="AO128" s="32"/>
      <c r="AP128" s="32"/>
      <c r="AQ128" s="32"/>
      <c r="AR128" s="32"/>
      <c r="AS128" s="32"/>
      <c r="AT128" s="32"/>
      <c r="AU128" s="32"/>
      <c r="AV128" s="32"/>
      <c r="AW128" s="32"/>
      <c r="AX128" s="32"/>
      <c r="AY128" s="32"/>
      <c r="AZ128" s="32"/>
      <c r="BA128" s="32"/>
      <c r="BB128" s="32"/>
      <c r="BC128" s="32"/>
      <c r="BD128" s="32"/>
      <c r="BE128" s="32"/>
      <c r="BF128" s="32"/>
      <c r="BG128" s="32"/>
      <c r="BH128" s="32"/>
      <c r="BI128" s="32"/>
      <c r="BJ128" s="32"/>
      <c r="BK128" s="32"/>
      <c r="BL128" s="32"/>
    </row>
    <row r="129" spans="1:64" x14ac:dyDescent="0.2">
      <c r="A129" s="32"/>
      <c r="B129" s="32"/>
      <c r="C129" s="32"/>
      <c r="D129" s="32"/>
      <c r="E129" s="32"/>
      <c r="F129" s="32"/>
      <c r="G129" s="32"/>
      <c r="H129" s="32"/>
      <c r="I129" s="32"/>
      <c r="J129" s="32"/>
      <c r="K129" s="32"/>
      <c r="L129" s="56"/>
      <c r="M129" s="32"/>
      <c r="N129" s="33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32"/>
      <c r="AI129" s="32"/>
      <c r="AJ129" s="32"/>
      <c r="AK129" s="32"/>
      <c r="AL129" s="32"/>
      <c r="AM129" s="32"/>
      <c r="AN129" s="32"/>
      <c r="AO129" s="32"/>
      <c r="AP129" s="32"/>
      <c r="AQ129" s="32"/>
      <c r="AR129" s="32"/>
      <c r="AS129" s="32"/>
      <c r="AT129" s="32"/>
      <c r="AU129" s="32"/>
      <c r="AV129" s="32"/>
      <c r="AW129" s="32"/>
      <c r="AX129" s="32"/>
      <c r="AY129" s="32"/>
      <c r="AZ129" s="32"/>
      <c r="BA129" s="32"/>
      <c r="BB129" s="32"/>
      <c r="BC129" s="32"/>
      <c r="BD129" s="32"/>
      <c r="BE129" s="32"/>
      <c r="BF129" s="32"/>
      <c r="BG129" s="32"/>
      <c r="BH129" s="32"/>
      <c r="BI129" s="32"/>
      <c r="BJ129" s="32"/>
      <c r="BK129" s="32"/>
      <c r="BL129" s="32"/>
    </row>
    <row r="130" spans="1:64" x14ac:dyDescent="0.2">
      <c r="A130" s="32"/>
      <c r="B130" s="32"/>
      <c r="C130" s="32"/>
      <c r="D130" s="32"/>
      <c r="E130" s="32"/>
      <c r="F130" s="32"/>
      <c r="G130" s="32"/>
      <c r="H130" s="32"/>
      <c r="I130" s="32"/>
      <c r="J130" s="32"/>
      <c r="K130" s="32"/>
      <c r="L130" s="56"/>
      <c r="M130" s="32"/>
      <c r="N130" s="33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32"/>
      <c r="AI130" s="32"/>
      <c r="AJ130" s="32"/>
      <c r="AK130" s="32"/>
      <c r="AL130" s="32"/>
      <c r="AM130" s="32"/>
      <c r="AN130" s="32"/>
      <c r="AO130" s="32"/>
      <c r="AP130" s="32"/>
      <c r="AQ130" s="32"/>
      <c r="AR130" s="32"/>
      <c r="AS130" s="32"/>
      <c r="AT130" s="32"/>
      <c r="AU130" s="32"/>
      <c r="AV130" s="32"/>
      <c r="AW130" s="32"/>
      <c r="AX130" s="32"/>
      <c r="AY130" s="32"/>
      <c r="AZ130" s="32"/>
      <c r="BA130" s="32"/>
      <c r="BB130" s="32"/>
      <c r="BC130" s="32"/>
      <c r="BD130" s="32"/>
      <c r="BE130" s="32"/>
      <c r="BF130" s="32"/>
      <c r="BG130" s="32"/>
      <c r="BH130" s="32"/>
      <c r="BI130" s="32"/>
      <c r="BJ130" s="32"/>
      <c r="BK130" s="32"/>
      <c r="BL130" s="32"/>
    </row>
    <row r="131" spans="1:64" x14ac:dyDescent="0.2">
      <c r="A131" s="32"/>
      <c r="B131" s="32"/>
      <c r="C131" s="32"/>
      <c r="D131" s="32"/>
      <c r="E131" s="32"/>
      <c r="F131" s="32"/>
      <c r="G131" s="32"/>
      <c r="H131" s="32"/>
      <c r="I131" s="32"/>
      <c r="J131" s="32"/>
      <c r="K131" s="32"/>
      <c r="L131" s="56"/>
      <c r="M131" s="32"/>
      <c r="N131" s="33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32"/>
      <c r="AI131" s="32"/>
      <c r="AJ131" s="32"/>
      <c r="AK131" s="32"/>
      <c r="AL131" s="32"/>
      <c r="AM131" s="32"/>
      <c r="AN131" s="32"/>
      <c r="AO131" s="32"/>
      <c r="AP131" s="32"/>
      <c r="AQ131" s="32"/>
      <c r="AR131" s="32"/>
      <c r="AS131" s="32"/>
      <c r="AT131" s="32"/>
      <c r="AU131" s="32"/>
      <c r="AV131" s="32"/>
      <c r="AW131" s="32"/>
      <c r="AX131" s="32"/>
      <c r="AY131" s="32"/>
      <c r="AZ131" s="32"/>
      <c r="BA131" s="32"/>
      <c r="BB131" s="32"/>
      <c r="BC131" s="32"/>
      <c r="BD131" s="32"/>
      <c r="BE131" s="32"/>
      <c r="BF131" s="32"/>
      <c r="BG131" s="32"/>
      <c r="BH131" s="32"/>
      <c r="BI131" s="32"/>
      <c r="BJ131" s="32"/>
      <c r="BK131" s="32"/>
      <c r="BL131" s="32"/>
    </row>
    <row r="132" spans="1:64" x14ac:dyDescent="0.2">
      <c r="A132" s="32"/>
      <c r="B132" s="32"/>
      <c r="C132" s="32"/>
      <c r="D132" s="32"/>
      <c r="E132" s="32"/>
      <c r="F132" s="32"/>
      <c r="G132" s="32"/>
      <c r="H132" s="32"/>
      <c r="I132" s="32"/>
      <c r="J132" s="32"/>
      <c r="K132" s="32"/>
      <c r="L132" s="56"/>
      <c r="M132" s="32"/>
      <c r="N132" s="33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32"/>
      <c r="AI132" s="32"/>
      <c r="AJ132" s="32"/>
      <c r="AK132" s="32"/>
      <c r="AL132" s="32"/>
      <c r="AM132" s="32"/>
      <c r="AN132" s="32"/>
      <c r="AO132" s="32"/>
      <c r="AP132" s="32"/>
      <c r="AQ132" s="32"/>
      <c r="AR132" s="32"/>
      <c r="AS132" s="32"/>
      <c r="AT132" s="32"/>
      <c r="AU132" s="32"/>
      <c r="AV132" s="32"/>
      <c r="AW132" s="32"/>
      <c r="AX132" s="32"/>
      <c r="AY132" s="32"/>
      <c r="AZ132" s="32"/>
      <c r="BA132" s="32"/>
      <c r="BB132" s="32"/>
      <c r="BC132" s="32"/>
      <c r="BD132" s="32"/>
      <c r="BE132" s="32"/>
      <c r="BF132" s="32"/>
      <c r="BG132" s="32"/>
      <c r="BH132" s="32"/>
      <c r="BI132" s="32"/>
      <c r="BJ132" s="32"/>
      <c r="BK132" s="32"/>
      <c r="BL132" s="32"/>
    </row>
    <row r="133" spans="1:64" x14ac:dyDescent="0.2">
      <c r="A133" s="32"/>
      <c r="B133" s="32"/>
      <c r="C133" s="32"/>
      <c r="D133" s="32"/>
      <c r="E133" s="32"/>
      <c r="F133" s="32"/>
      <c r="G133" s="32"/>
      <c r="H133" s="32"/>
      <c r="I133" s="32"/>
      <c r="J133" s="32"/>
      <c r="K133" s="32"/>
      <c r="L133" s="56"/>
      <c r="M133" s="32"/>
      <c r="N133" s="33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32"/>
      <c r="AJ133" s="32"/>
      <c r="AK133" s="32"/>
      <c r="AL133" s="32"/>
      <c r="AM133" s="32"/>
      <c r="AN133" s="32"/>
      <c r="AO133" s="32"/>
      <c r="AP133" s="32"/>
      <c r="AQ133" s="32"/>
      <c r="AR133" s="32"/>
      <c r="AS133" s="32"/>
      <c r="AT133" s="32"/>
      <c r="AU133" s="32"/>
      <c r="AV133" s="32"/>
      <c r="AW133" s="32"/>
      <c r="AX133" s="32"/>
      <c r="AY133" s="32"/>
      <c r="AZ133" s="32"/>
      <c r="BA133" s="32"/>
      <c r="BB133" s="32"/>
      <c r="BC133" s="32"/>
      <c r="BD133" s="32"/>
      <c r="BE133" s="32"/>
      <c r="BF133" s="32"/>
      <c r="BG133" s="32"/>
      <c r="BH133" s="32"/>
      <c r="BI133" s="32"/>
      <c r="BJ133" s="32"/>
      <c r="BK133" s="32"/>
      <c r="BL133" s="32"/>
    </row>
    <row r="134" spans="1:64" x14ac:dyDescent="0.2">
      <c r="A134" s="32"/>
      <c r="B134" s="32"/>
      <c r="C134" s="32"/>
      <c r="D134" s="32"/>
      <c r="E134" s="32"/>
      <c r="F134" s="32"/>
      <c r="G134" s="32"/>
      <c r="H134" s="32"/>
      <c r="I134" s="32"/>
      <c r="J134" s="32"/>
      <c r="K134" s="32"/>
      <c r="L134" s="56"/>
      <c r="M134" s="32"/>
      <c r="N134" s="33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32"/>
      <c r="AJ134" s="32"/>
      <c r="AK134" s="32"/>
      <c r="AL134" s="32"/>
      <c r="AM134" s="32"/>
      <c r="AN134" s="32"/>
      <c r="AO134" s="32"/>
      <c r="AP134" s="32"/>
      <c r="AQ134" s="32"/>
      <c r="AR134" s="32"/>
      <c r="AS134" s="32"/>
      <c r="AT134" s="32"/>
      <c r="AU134" s="32"/>
      <c r="AV134" s="32"/>
      <c r="AW134" s="32"/>
      <c r="AX134" s="32"/>
      <c r="AY134" s="32"/>
      <c r="AZ134" s="32"/>
      <c r="BA134" s="32"/>
      <c r="BB134" s="32"/>
      <c r="BC134" s="32"/>
      <c r="BD134" s="32"/>
      <c r="BE134" s="32"/>
      <c r="BF134" s="32"/>
      <c r="BG134" s="32"/>
      <c r="BH134" s="32"/>
      <c r="BI134" s="32"/>
      <c r="BJ134" s="32"/>
      <c r="BK134" s="32"/>
      <c r="BL134" s="32"/>
    </row>
    <row r="135" spans="1:64" x14ac:dyDescent="0.2">
      <c r="A135" s="32"/>
      <c r="B135" s="32"/>
      <c r="C135" s="32"/>
      <c r="D135" s="32"/>
      <c r="E135" s="32"/>
      <c r="F135" s="32"/>
      <c r="G135" s="32"/>
      <c r="H135" s="32"/>
      <c r="I135" s="32"/>
      <c r="J135" s="32"/>
      <c r="K135" s="32"/>
      <c r="L135" s="56"/>
      <c r="M135" s="32"/>
      <c r="N135" s="33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F135" s="32"/>
      <c r="AG135" s="32"/>
      <c r="AH135" s="32"/>
      <c r="AI135" s="32"/>
      <c r="AJ135" s="32"/>
      <c r="AK135" s="32"/>
      <c r="AL135" s="32"/>
      <c r="AM135" s="32"/>
      <c r="AN135" s="32"/>
      <c r="AO135" s="32"/>
      <c r="AP135" s="32"/>
      <c r="AQ135" s="32"/>
      <c r="AR135" s="32"/>
      <c r="AS135" s="32"/>
      <c r="AT135" s="32"/>
      <c r="AU135" s="32"/>
      <c r="AV135" s="32"/>
      <c r="AW135" s="32"/>
      <c r="AX135" s="32"/>
      <c r="AY135" s="32"/>
      <c r="AZ135" s="32"/>
      <c r="BA135" s="32"/>
      <c r="BB135" s="32"/>
      <c r="BC135" s="32"/>
      <c r="BD135" s="32"/>
      <c r="BE135" s="32"/>
      <c r="BF135" s="32"/>
      <c r="BG135" s="32"/>
      <c r="BH135" s="32"/>
      <c r="BI135" s="32"/>
      <c r="BJ135" s="32"/>
      <c r="BK135" s="32"/>
      <c r="BL135" s="32"/>
    </row>
    <row r="136" spans="1:64" x14ac:dyDescent="0.2">
      <c r="A136" s="32"/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56"/>
      <c r="M136" s="32"/>
      <c r="N136" s="33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F136" s="32"/>
      <c r="AG136" s="32"/>
      <c r="AH136" s="32"/>
      <c r="AI136" s="32"/>
      <c r="AJ136" s="32"/>
      <c r="AK136" s="32"/>
      <c r="AL136" s="32"/>
      <c r="AM136" s="32"/>
      <c r="AN136" s="32"/>
      <c r="AO136" s="32"/>
      <c r="AP136" s="32"/>
      <c r="AQ136" s="32"/>
      <c r="AR136" s="32"/>
      <c r="AS136" s="32"/>
      <c r="AT136" s="32"/>
      <c r="AU136" s="32"/>
      <c r="AV136" s="32"/>
      <c r="AW136" s="32"/>
      <c r="AX136" s="32"/>
      <c r="AY136" s="32"/>
      <c r="AZ136" s="32"/>
      <c r="BA136" s="32"/>
      <c r="BB136" s="32"/>
      <c r="BC136" s="32"/>
      <c r="BD136" s="32"/>
      <c r="BE136" s="32"/>
      <c r="BF136" s="32"/>
      <c r="BG136" s="32"/>
      <c r="BH136" s="32"/>
      <c r="BI136" s="32"/>
      <c r="BJ136" s="32"/>
      <c r="BK136" s="32"/>
      <c r="BL136" s="32"/>
    </row>
    <row r="137" spans="1:64" x14ac:dyDescent="0.2">
      <c r="A137" s="32"/>
      <c r="B137" s="32"/>
      <c r="C137" s="32"/>
      <c r="D137" s="32"/>
      <c r="E137" s="32"/>
      <c r="F137" s="32"/>
      <c r="G137" s="32"/>
      <c r="H137" s="32"/>
      <c r="I137" s="32"/>
      <c r="J137" s="32"/>
      <c r="K137" s="32"/>
      <c r="L137" s="56"/>
      <c r="M137" s="32"/>
      <c r="N137" s="33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F137" s="32"/>
      <c r="AG137" s="32"/>
      <c r="AH137" s="32"/>
      <c r="AI137" s="32"/>
      <c r="AJ137" s="32"/>
      <c r="AK137" s="32"/>
      <c r="AL137" s="32"/>
      <c r="AM137" s="32"/>
      <c r="AN137" s="32"/>
      <c r="AO137" s="32"/>
      <c r="AP137" s="32"/>
      <c r="AQ137" s="32"/>
      <c r="AR137" s="32"/>
      <c r="AS137" s="32"/>
      <c r="AT137" s="32"/>
      <c r="AU137" s="32"/>
      <c r="AV137" s="32"/>
      <c r="AW137" s="32"/>
      <c r="AX137" s="32"/>
      <c r="AY137" s="32"/>
      <c r="AZ137" s="32"/>
      <c r="BA137" s="32"/>
      <c r="BB137" s="32"/>
      <c r="BC137" s="32"/>
      <c r="BD137" s="32"/>
      <c r="BE137" s="32"/>
      <c r="BF137" s="32"/>
      <c r="BG137" s="32"/>
      <c r="BH137" s="32"/>
      <c r="BI137" s="32"/>
      <c r="BJ137" s="32"/>
      <c r="BK137" s="32"/>
      <c r="BL137" s="32"/>
    </row>
    <row r="138" spans="1:64" x14ac:dyDescent="0.2">
      <c r="A138" s="32"/>
      <c r="B138" s="32"/>
      <c r="C138" s="32"/>
      <c r="D138" s="32"/>
      <c r="E138" s="32"/>
      <c r="F138" s="32"/>
      <c r="G138" s="32"/>
      <c r="H138" s="32"/>
      <c r="I138" s="32"/>
      <c r="J138" s="32"/>
      <c r="K138" s="32"/>
      <c r="L138" s="56"/>
      <c r="M138" s="32"/>
      <c r="N138" s="33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F138" s="32"/>
      <c r="AG138" s="32"/>
      <c r="AH138" s="32"/>
      <c r="AI138" s="32"/>
      <c r="AJ138" s="32"/>
      <c r="AK138" s="32"/>
      <c r="AL138" s="32"/>
      <c r="AM138" s="32"/>
      <c r="AN138" s="32"/>
      <c r="AO138" s="32"/>
      <c r="AP138" s="32"/>
      <c r="AQ138" s="32"/>
      <c r="AR138" s="32"/>
      <c r="AS138" s="32"/>
      <c r="AT138" s="32"/>
      <c r="AU138" s="32"/>
      <c r="AV138" s="32"/>
      <c r="AW138" s="32"/>
      <c r="AX138" s="32"/>
      <c r="AY138" s="32"/>
      <c r="AZ138" s="32"/>
      <c r="BA138" s="32"/>
      <c r="BB138" s="32"/>
      <c r="BC138" s="32"/>
      <c r="BD138" s="32"/>
      <c r="BE138" s="32"/>
      <c r="BF138" s="32"/>
      <c r="BG138" s="32"/>
      <c r="BH138" s="32"/>
      <c r="BI138" s="32"/>
      <c r="BJ138" s="32"/>
      <c r="BK138" s="32"/>
      <c r="BL138" s="32"/>
    </row>
    <row r="139" spans="1:64" x14ac:dyDescent="0.2">
      <c r="A139" s="32"/>
      <c r="B139" s="32"/>
      <c r="C139" s="32"/>
      <c r="D139" s="32"/>
      <c r="E139" s="32"/>
      <c r="F139" s="32"/>
      <c r="G139" s="32"/>
      <c r="H139" s="32"/>
      <c r="I139" s="32"/>
      <c r="J139" s="32"/>
      <c r="K139" s="32"/>
      <c r="L139" s="56"/>
      <c r="M139" s="32"/>
      <c r="N139" s="33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F139" s="32"/>
      <c r="AG139" s="32"/>
      <c r="AH139" s="32"/>
      <c r="AI139" s="32"/>
      <c r="AJ139" s="32"/>
      <c r="AK139" s="32"/>
      <c r="AL139" s="32"/>
      <c r="AM139" s="32"/>
      <c r="AN139" s="32"/>
      <c r="AO139" s="32"/>
      <c r="AP139" s="32"/>
      <c r="AQ139" s="32"/>
      <c r="AR139" s="32"/>
      <c r="AS139" s="32"/>
      <c r="AT139" s="32"/>
      <c r="AU139" s="32"/>
      <c r="AV139" s="32"/>
      <c r="AW139" s="32"/>
      <c r="AX139" s="32"/>
      <c r="AY139" s="32"/>
      <c r="AZ139" s="32"/>
      <c r="BA139" s="32"/>
      <c r="BB139" s="32"/>
      <c r="BC139" s="32"/>
      <c r="BD139" s="32"/>
      <c r="BE139" s="32"/>
      <c r="BF139" s="32"/>
      <c r="BG139" s="32"/>
      <c r="BH139" s="32"/>
      <c r="BI139" s="32"/>
      <c r="BJ139" s="32"/>
      <c r="BK139" s="32"/>
      <c r="BL139" s="32"/>
    </row>
    <row r="140" spans="1:64" x14ac:dyDescent="0.2">
      <c r="A140" s="32"/>
      <c r="B140" s="32"/>
      <c r="C140" s="32"/>
      <c r="D140" s="32"/>
      <c r="E140" s="32"/>
      <c r="F140" s="32"/>
      <c r="G140" s="32"/>
      <c r="H140" s="32"/>
      <c r="I140" s="32"/>
      <c r="J140" s="32"/>
      <c r="K140" s="32"/>
      <c r="L140" s="56"/>
      <c r="M140" s="32"/>
      <c r="N140" s="33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F140" s="32"/>
      <c r="AG140" s="32"/>
      <c r="AH140" s="32"/>
      <c r="AI140" s="32"/>
      <c r="AJ140" s="32"/>
      <c r="AK140" s="32"/>
      <c r="AL140" s="32"/>
      <c r="AM140" s="32"/>
      <c r="AN140" s="32"/>
      <c r="AO140" s="32"/>
      <c r="AP140" s="32"/>
      <c r="AQ140" s="32"/>
      <c r="AR140" s="32"/>
      <c r="AS140" s="32"/>
      <c r="AT140" s="32"/>
      <c r="AU140" s="32"/>
      <c r="AV140" s="32"/>
      <c r="AW140" s="32"/>
      <c r="AX140" s="32"/>
      <c r="AY140" s="32"/>
      <c r="AZ140" s="32"/>
      <c r="BA140" s="32"/>
      <c r="BB140" s="32"/>
      <c r="BC140" s="32"/>
      <c r="BD140" s="32"/>
      <c r="BE140" s="32"/>
      <c r="BF140" s="32"/>
      <c r="BG140" s="32"/>
      <c r="BH140" s="32"/>
      <c r="BI140" s="32"/>
      <c r="BJ140" s="32"/>
      <c r="BK140" s="32"/>
      <c r="BL140" s="32"/>
    </row>
    <row r="141" spans="1:64" x14ac:dyDescent="0.2">
      <c r="A141" s="32"/>
      <c r="B141" s="32"/>
      <c r="C141" s="32"/>
      <c r="D141" s="32"/>
      <c r="E141" s="32"/>
      <c r="F141" s="32"/>
      <c r="G141" s="32"/>
      <c r="H141" s="32"/>
      <c r="I141" s="32"/>
      <c r="J141" s="32"/>
      <c r="K141" s="32"/>
      <c r="L141" s="56"/>
      <c r="M141" s="32"/>
      <c r="N141" s="33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F141" s="32"/>
      <c r="AG141" s="32"/>
      <c r="AH141" s="32"/>
      <c r="AI141" s="32"/>
      <c r="AJ141" s="32"/>
      <c r="AK141" s="32"/>
      <c r="AL141" s="32"/>
      <c r="AM141" s="32"/>
      <c r="AN141" s="32"/>
      <c r="AO141" s="32"/>
      <c r="AP141" s="32"/>
      <c r="AQ141" s="32"/>
      <c r="AR141" s="32"/>
      <c r="AS141" s="32"/>
      <c r="AT141" s="32"/>
      <c r="AU141" s="32"/>
      <c r="AV141" s="32"/>
      <c r="AW141" s="32"/>
      <c r="AX141" s="32"/>
      <c r="AY141" s="32"/>
      <c r="AZ141" s="32"/>
      <c r="BA141" s="32"/>
      <c r="BB141" s="32"/>
      <c r="BC141" s="32"/>
      <c r="BD141" s="32"/>
      <c r="BE141" s="32"/>
      <c r="BF141" s="32"/>
      <c r="BG141" s="32"/>
      <c r="BH141" s="32"/>
      <c r="BI141" s="32"/>
      <c r="BJ141" s="32"/>
      <c r="BK141" s="32"/>
      <c r="BL141" s="32"/>
    </row>
    <row r="142" spans="1:64" x14ac:dyDescent="0.2">
      <c r="A142" s="32"/>
      <c r="B142" s="32"/>
      <c r="C142" s="32"/>
      <c r="D142" s="32"/>
      <c r="E142" s="32"/>
      <c r="F142" s="32"/>
      <c r="G142" s="32"/>
      <c r="H142" s="32"/>
      <c r="I142" s="32"/>
      <c r="J142" s="32"/>
      <c r="K142" s="32"/>
      <c r="L142" s="56"/>
      <c r="M142" s="32"/>
      <c r="N142" s="33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F142" s="32"/>
      <c r="AG142" s="32"/>
      <c r="AH142" s="32"/>
      <c r="AI142" s="32"/>
      <c r="AJ142" s="32"/>
      <c r="AK142" s="32"/>
      <c r="AL142" s="32"/>
      <c r="AM142" s="32"/>
      <c r="AN142" s="32"/>
      <c r="AO142" s="32"/>
      <c r="AP142" s="32"/>
      <c r="AQ142" s="32"/>
      <c r="AR142" s="32"/>
      <c r="AS142" s="32"/>
      <c r="AT142" s="32"/>
      <c r="AU142" s="32"/>
      <c r="AV142" s="32"/>
      <c r="AW142" s="32"/>
      <c r="AX142" s="32"/>
      <c r="AY142" s="32"/>
      <c r="AZ142" s="32"/>
      <c r="BA142" s="32"/>
      <c r="BB142" s="32"/>
      <c r="BC142" s="32"/>
      <c r="BD142" s="32"/>
      <c r="BE142" s="32"/>
      <c r="BF142" s="32"/>
      <c r="BG142" s="32"/>
      <c r="BH142" s="32"/>
      <c r="BI142" s="32"/>
      <c r="BJ142" s="32"/>
      <c r="BK142" s="32"/>
      <c r="BL142" s="32"/>
    </row>
    <row r="143" spans="1:64" x14ac:dyDescent="0.2">
      <c r="A143" s="32"/>
      <c r="B143" s="32"/>
      <c r="C143" s="32"/>
      <c r="D143" s="32"/>
      <c r="E143" s="32"/>
      <c r="F143" s="32"/>
      <c r="G143" s="32"/>
      <c r="H143" s="32"/>
      <c r="I143" s="32"/>
      <c r="J143" s="32"/>
      <c r="K143" s="32"/>
      <c r="L143" s="56"/>
      <c r="M143" s="32"/>
      <c r="N143" s="33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F143" s="32"/>
      <c r="AG143" s="32"/>
      <c r="AH143" s="32"/>
      <c r="AI143" s="32"/>
      <c r="AJ143" s="32"/>
      <c r="AK143" s="32"/>
      <c r="AL143" s="32"/>
      <c r="AM143" s="32"/>
      <c r="AN143" s="32"/>
      <c r="AO143" s="32"/>
      <c r="AP143" s="32"/>
      <c r="AQ143" s="32"/>
      <c r="AR143" s="32"/>
      <c r="AS143" s="32"/>
      <c r="AT143" s="32"/>
      <c r="AU143" s="32"/>
      <c r="AV143" s="32"/>
      <c r="AW143" s="32"/>
      <c r="AX143" s="32"/>
      <c r="AY143" s="32"/>
      <c r="AZ143" s="32"/>
      <c r="BA143" s="32"/>
      <c r="BB143" s="32"/>
      <c r="BC143" s="32"/>
      <c r="BD143" s="32"/>
      <c r="BE143" s="32"/>
      <c r="BF143" s="32"/>
      <c r="BG143" s="32"/>
      <c r="BH143" s="32"/>
      <c r="BI143" s="32"/>
      <c r="BJ143" s="32"/>
      <c r="BK143" s="32"/>
      <c r="BL143" s="32"/>
    </row>
    <row r="144" spans="1:64" x14ac:dyDescent="0.2">
      <c r="A144" s="32"/>
      <c r="B144" s="32"/>
      <c r="C144" s="32"/>
      <c r="D144" s="32"/>
      <c r="E144" s="32"/>
      <c r="F144" s="32"/>
      <c r="G144" s="32"/>
      <c r="H144" s="32"/>
      <c r="I144" s="32"/>
      <c r="J144" s="32"/>
      <c r="K144" s="32"/>
      <c r="L144" s="56"/>
      <c r="M144" s="32"/>
      <c r="N144" s="33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F144" s="32"/>
      <c r="AG144" s="32"/>
      <c r="AH144" s="32"/>
      <c r="AI144" s="32"/>
      <c r="AJ144" s="32"/>
      <c r="AK144" s="32"/>
      <c r="AL144" s="32"/>
      <c r="AM144" s="32"/>
      <c r="AN144" s="32"/>
      <c r="AO144" s="32"/>
      <c r="AP144" s="32"/>
      <c r="AQ144" s="32"/>
      <c r="AR144" s="32"/>
      <c r="AS144" s="32"/>
      <c r="AT144" s="32"/>
      <c r="AU144" s="32"/>
      <c r="AV144" s="32"/>
      <c r="AW144" s="32"/>
      <c r="AX144" s="32"/>
      <c r="AY144" s="32"/>
      <c r="AZ144" s="32"/>
      <c r="BA144" s="32"/>
      <c r="BB144" s="32"/>
      <c r="BC144" s="32"/>
      <c r="BD144" s="32"/>
      <c r="BE144" s="32"/>
      <c r="BF144" s="32"/>
      <c r="BG144" s="32"/>
      <c r="BH144" s="32"/>
      <c r="BI144" s="32"/>
      <c r="BJ144" s="32"/>
      <c r="BK144" s="32"/>
      <c r="BL144" s="32"/>
    </row>
    <row r="145" spans="1:64" x14ac:dyDescent="0.2">
      <c r="A145" s="32"/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56"/>
      <c r="M145" s="32"/>
      <c r="N145" s="33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F145" s="32"/>
      <c r="AG145" s="32"/>
      <c r="AH145" s="32"/>
      <c r="AI145" s="32"/>
      <c r="AJ145" s="32"/>
      <c r="AK145" s="32"/>
      <c r="AL145" s="32"/>
      <c r="AM145" s="32"/>
      <c r="AN145" s="32"/>
      <c r="AO145" s="32"/>
      <c r="AP145" s="32"/>
      <c r="AQ145" s="32"/>
      <c r="AR145" s="32"/>
      <c r="AS145" s="32"/>
      <c r="AT145" s="32"/>
      <c r="AU145" s="32"/>
      <c r="AV145" s="32"/>
      <c r="AW145" s="32"/>
      <c r="AX145" s="32"/>
      <c r="AY145" s="32"/>
      <c r="AZ145" s="32"/>
      <c r="BA145" s="32"/>
      <c r="BB145" s="32"/>
      <c r="BC145" s="32"/>
      <c r="BD145" s="32"/>
      <c r="BE145" s="32"/>
      <c r="BF145" s="32"/>
      <c r="BG145" s="32"/>
      <c r="BH145" s="32"/>
      <c r="BI145" s="32"/>
      <c r="BJ145" s="32"/>
      <c r="BK145" s="32"/>
      <c r="BL145" s="32"/>
    </row>
    <row r="146" spans="1:64" x14ac:dyDescent="0.2">
      <c r="A146" s="32"/>
      <c r="B146" s="32"/>
      <c r="C146" s="32"/>
      <c r="D146" s="32"/>
      <c r="E146" s="32"/>
      <c r="F146" s="32"/>
      <c r="G146" s="32"/>
      <c r="H146" s="32"/>
      <c r="I146" s="32"/>
      <c r="J146" s="32"/>
      <c r="K146" s="32"/>
      <c r="L146" s="56"/>
      <c r="M146" s="32"/>
      <c r="N146" s="33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F146" s="32"/>
      <c r="AG146" s="32"/>
      <c r="AH146" s="32"/>
      <c r="AI146" s="32"/>
      <c r="AJ146" s="32"/>
      <c r="AK146" s="32"/>
      <c r="AL146" s="32"/>
      <c r="AM146" s="32"/>
      <c r="AN146" s="32"/>
      <c r="AO146" s="32"/>
      <c r="AP146" s="32"/>
      <c r="AQ146" s="32"/>
      <c r="AR146" s="32"/>
      <c r="AS146" s="32"/>
      <c r="AT146" s="32"/>
      <c r="AU146" s="32"/>
      <c r="AV146" s="32"/>
      <c r="AW146" s="32"/>
      <c r="AX146" s="32"/>
      <c r="AY146" s="32"/>
      <c r="AZ146" s="32"/>
      <c r="BA146" s="32"/>
      <c r="BB146" s="32"/>
      <c r="BC146" s="32"/>
      <c r="BD146" s="32"/>
      <c r="BE146" s="32"/>
      <c r="BF146" s="32"/>
      <c r="BG146" s="32"/>
      <c r="BH146" s="32"/>
      <c r="BI146" s="32"/>
      <c r="BJ146" s="32"/>
      <c r="BK146" s="32"/>
      <c r="BL146" s="32"/>
    </row>
    <row r="147" spans="1:64" x14ac:dyDescent="0.2">
      <c r="A147" s="32"/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56"/>
      <c r="M147" s="32"/>
      <c r="N147" s="33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F147" s="32"/>
      <c r="AG147" s="32"/>
      <c r="AH147" s="32"/>
      <c r="AI147" s="32"/>
      <c r="AJ147" s="32"/>
      <c r="AK147" s="32"/>
      <c r="AL147" s="32"/>
      <c r="AM147" s="32"/>
      <c r="AN147" s="32"/>
      <c r="AO147" s="32"/>
      <c r="AP147" s="32"/>
      <c r="AQ147" s="32"/>
      <c r="AR147" s="32"/>
      <c r="AS147" s="32"/>
      <c r="AT147" s="32"/>
      <c r="AU147" s="32"/>
      <c r="AV147" s="32"/>
      <c r="AW147" s="32"/>
      <c r="AX147" s="32"/>
      <c r="AY147" s="32"/>
      <c r="AZ147" s="32"/>
      <c r="BA147" s="32"/>
      <c r="BB147" s="32"/>
      <c r="BC147" s="32"/>
      <c r="BD147" s="32"/>
      <c r="BE147" s="32"/>
      <c r="BF147" s="32"/>
      <c r="BG147" s="32"/>
      <c r="BH147" s="32"/>
      <c r="BI147" s="32"/>
      <c r="BJ147" s="32"/>
      <c r="BK147" s="32"/>
      <c r="BL147" s="32"/>
    </row>
    <row r="148" spans="1:64" x14ac:dyDescent="0.2">
      <c r="A148" s="32"/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56"/>
      <c r="M148" s="32"/>
      <c r="N148" s="33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F148" s="32"/>
      <c r="AG148" s="32"/>
      <c r="AH148" s="32"/>
      <c r="AI148" s="32"/>
      <c r="AJ148" s="32"/>
      <c r="AK148" s="32"/>
      <c r="AL148" s="32"/>
      <c r="AM148" s="32"/>
      <c r="AN148" s="32"/>
      <c r="AO148" s="32"/>
      <c r="AP148" s="32"/>
      <c r="AQ148" s="32"/>
      <c r="AR148" s="32"/>
      <c r="AS148" s="32"/>
      <c r="AT148" s="32"/>
      <c r="AU148" s="32"/>
      <c r="AV148" s="32"/>
      <c r="AW148" s="32"/>
      <c r="AX148" s="32"/>
      <c r="AY148" s="32"/>
      <c r="AZ148" s="32"/>
      <c r="BA148" s="32"/>
      <c r="BB148" s="32"/>
      <c r="BC148" s="32"/>
      <c r="BD148" s="32"/>
      <c r="BE148" s="32"/>
      <c r="BF148" s="32"/>
      <c r="BG148" s="32"/>
      <c r="BH148" s="32"/>
      <c r="BI148" s="32"/>
      <c r="BJ148" s="32"/>
      <c r="BK148" s="32"/>
      <c r="BL148" s="32"/>
    </row>
    <row r="149" spans="1:64" x14ac:dyDescent="0.2">
      <c r="A149" s="32"/>
      <c r="B149" s="32"/>
      <c r="C149" s="32"/>
      <c r="D149" s="32"/>
      <c r="E149" s="32"/>
      <c r="F149" s="32"/>
      <c r="G149" s="32"/>
      <c r="H149" s="32"/>
      <c r="I149" s="32"/>
      <c r="J149" s="32"/>
      <c r="K149" s="32"/>
      <c r="L149" s="56"/>
      <c r="M149" s="32"/>
      <c r="N149" s="33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F149" s="32"/>
      <c r="AG149" s="32"/>
      <c r="AH149" s="32"/>
      <c r="AI149" s="32"/>
      <c r="AJ149" s="32"/>
      <c r="AK149" s="32"/>
      <c r="AL149" s="32"/>
      <c r="AM149" s="32"/>
      <c r="AN149" s="32"/>
      <c r="AO149" s="32"/>
      <c r="AP149" s="32"/>
      <c r="AQ149" s="32"/>
      <c r="AR149" s="32"/>
      <c r="AS149" s="32"/>
      <c r="AT149" s="32"/>
      <c r="AU149" s="32"/>
      <c r="AV149" s="32"/>
      <c r="AW149" s="32"/>
      <c r="AX149" s="32"/>
      <c r="AY149" s="32"/>
      <c r="AZ149" s="32"/>
      <c r="BA149" s="32"/>
      <c r="BB149" s="32"/>
      <c r="BC149" s="32"/>
      <c r="BD149" s="32"/>
      <c r="BE149" s="32"/>
      <c r="BF149" s="32"/>
      <c r="BG149" s="32"/>
      <c r="BH149" s="32"/>
      <c r="BI149" s="32"/>
      <c r="BJ149" s="32"/>
      <c r="BK149" s="32"/>
      <c r="BL149" s="32"/>
    </row>
    <row r="150" spans="1:64" x14ac:dyDescent="0.2">
      <c r="A150" s="32"/>
      <c r="B150" s="32"/>
      <c r="C150" s="32"/>
      <c r="D150" s="32"/>
      <c r="E150" s="32"/>
      <c r="F150" s="32"/>
      <c r="G150" s="32"/>
      <c r="H150" s="32"/>
      <c r="I150" s="32"/>
      <c r="J150" s="32"/>
      <c r="K150" s="32"/>
      <c r="L150" s="56"/>
      <c r="M150" s="32"/>
      <c r="N150" s="33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F150" s="32"/>
      <c r="AG150" s="32"/>
      <c r="AH150" s="32"/>
      <c r="AI150" s="32"/>
      <c r="AJ150" s="32"/>
      <c r="AK150" s="32"/>
      <c r="AL150" s="32"/>
      <c r="AM150" s="32"/>
      <c r="AN150" s="32"/>
      <c r="AO150" s="32"/>
      <c r="AP150" s="32"/>
      <c r="AQ150" s="32"/>
      <c r="AR150" s="32"/>
      <c r="AS150" s="32"/>
      <c r="AT150" s="32"/>
      <c r="AU150" s="32"/>
      <c r="AV150" s="32"/>
      <c r="AW150" s="32"/>
      <c r="AX150" s="32"/>
      <c r="AY150" s="32"/>
      <c r="AZ150" s="32"/>
      <c r="BA150" s="32"/>
      <c r="BB150" s="32"/>
      <c r="BC150" s="32"/>
      <c r="BD150" s="32"/>
      <c r="BE150" s="32"/>
      <c r="BF150" s="32"/>
      <c r="BG150" s="32"/>
      <c r="BH150" s="32"/>
      <c r="BI150" s="32"/>
      <c r="BJ150" s="32"/>
      <c r="BK150" s="32"/>
      <c r="BL150" s="32"/>
    </row>
    <row r="151" spans="1:64" x14ac:dyDescent="0.2">
      <c r="A151" s="32"/>
      <c r="B151" s="32"/>
      <c r="C151" s="32"/>
      <c r="D151" s="32"/>
      <c r="E151" s="32"/>
      <c r="F151" s="32"/>
      <c r="G151" s="32"/>
      <c r="H151" s="32"/>
      <c r="I151" s="32"/>
      <c r="J151" s="32"/>
      <c r="K151" s="32"/>
      <c r="L151" s="56"/>
      <c r="M151" s="32"/>
      <c r="N151" s="33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  <c r="AK151" s="32"/>
      <c r="AL151" s="32"/>
      <c r="AM151" s="32"/>
      <c r="AN151" s="32"/>
      <c r="AO151" s="32"/>
      <c r="AP151" s="32"/>
      <c r="AQ151" s="32"/>
      <c r="AR151" s="32"/>
      <c r="AS151" s="32"/>
      <c r="AT151" s="32"/>
      <c r="AU151" s="32"/>
      <c r="AV151" s="32"/>
      <c r="AW151" s="32"/>
      <c r="AX151" s="32"/>
      <c r="AY151" s="32"/>
      <c r="AZ151" s="32"/>
      <c r="BA151" s="32"/>
      <c r="BB151" s="32"/>
      <c r="BC151" s="32"/>
      <c r="BD151" s="32"/>
      <c r="BE151" s="32"/>
      <c r="BF151" s="32"/>
      <c r="BG151" s="32"/>
      <c r="BH151" s="32"/>
      <c r="BI151" s="32"/>
      <c r="BJ151" s="32"/>
      <c r="BK151" s="32"/>
      <c r="BL151" s="32"/>
    </row>
    <row r="152" spans="1:64" x14ac:dyDescent="0.2">
      <c r="A152" s="32"/>
      <c r="B152" s="32"/>
      <c r="C152" s="32"/>
      <c r="D152" s="32"/>
      <c r="E152" s="32"/>
      <c r="F152" s="32"/>
      <c r="G152" s="32"/>
      <c r="H152" s="32"/>
      <c r="I152" s="32"/>
      <c r="J152" s="32"/>
      <c r="K152" s="32"/>
      <c r="L152" s="56"/>
      <c r="M152" s="32"/>
      <c r="N152" s="33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F152" s="32"/>
      <c r="AG152" s="32"/>
      <c r="AH152" s="32"/>
      <c r="AI152" s="32"/>
      <c r="AJ152" s="32"/>
      <c r="AK152" s="32"/>
      <c r="AL152" s="32"/>
      <c r="AM152" s="32"/>
      <c r="AN152" s="32"/>
      <c r="AO152" s="32"/>
      <c r="AP152" s="32"/>
      <c r="AQ152" s="32"/>
      <c r="AR152" s="32"/>
      <c r="AS152" s="32"/>
      <c r="AT152" s="32"/>
      <c r="AU152" s="32"/>
      <c r="AV152" s="32"/>
      <c r="AW152" s="32"/>
      <c r="AX152" s="32"/>
      <c r="AY152" s="32"/>
      <c r="AZ152" s="32"/>
      <c r="BA152" s="32"/>
      <c r="BB152" s="32"/>
      <c r="BC152" s="32"/>
      <c r="BD152" s="32"/>
      <c r="BE152" s="32"/>
      <c r="BF152" s="32"/>
      <c r="BG152" s="32"/>
      <c r="BH152" s="32"/>
      <c r="BI152" s="32"/>
      <c r="BJ152" s="32"/>
      <c r="BK152" s="32"/>
      <c r="BL152" s="32"/>
    </row>
    <row r="153" spans="1:64" x14ac:dyDescent="0.2">
      <c r="A153" s="32"/>
      <c r="B153" s="32"/>
      <c r="C153" s="32"/>
      <c r="D153" s="32"/>
      <c r="E153" s="32"/>
      <c r="F153" s="32"/>
      <c r="G153" s="32"/>
      <c r="H153" s="32"/>
      <c r="I153" s="32"/>
      <c r="J153" s="32"/>
      <c r="K153" s="32"/>
      <c r="L153" s="56"/>
      <c r="M153" s="32"/>
      <c r="N153" s="33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  <c r="AA153" s="32"/>
      <c r="AB153" s="32"/>
      <c r="AC153" s="32"/>
      <c r="AD153" s="32"/>
      <c r="AE153" s="32"/>
      <c r="AF153" s="32"/>
      <c r="AG153" s="32"/>
      <c r="AH153" s="32"/>
      <c r="AI153" s="32"/>
      <c r="AJ153" s="32"/>
      <c r="AK153" s="32"/>
      <c r="AL153" s="32"/>
      <c r="AM153" s="32"/>
      <c r="AN153" s="32"/>
      <c r="AO153" s="32"/>
      <c r="AP153" s="32"/>
      <c r="AQ153" s="32"/>
      <c r="AR153" s="32"/>
      <c r="AS153" s="32"/>
      <c r="AT153" s="32"/>
      <c r="AU153" s="32"/>
      <c r="AV153" s="32"/>
      <c r="AW153" s="32"/>
      <c r="AX153" s="32"/>
      <c r="AY153" s="32"/>
      <c r="AZ153" s="32"/>
      <c r="BA153" s="32"/>
      <c r="BB153" s="32"/>
      <c r="BC153" s="32"/>
      <c r="BD153" s="32"/>
      <c r="BE153" s="32"/>
      <c r="BF153" s="32"/>
      <c r="BG153" s="32"/>
      <c r="BH153" s="32"/>
      <c r="BI153" s="32"/>
      <c r="BJ153" s="32"/>
      <c r="BK153" s="32"/>
      <c r="BL153" s="32"/>
    </row>
    <row r="154" spans="1:64" x14ac:dyDescent="0.2">
      <c r="A154" s="32"/>
      <c r="B154" s="32"/>
      <c r="C154" s="32"/>
      <c r="D154" s="32"/>
      <c r="E154" s="32"/>
      <c r="F154" s="32"/>
      <c r="G154" s="32"/>
      <c r="H154" s="32"/>
      <c r="I154" s="32"/>
      <c r="J154" s="32"/>
      <c r="K154" s="32"/>
      <c r="L154" s="56"/>
      <c r="M154" s="32"/>
      <c r="N154" s="33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F154" s="32"/>
      <c r="AG154" s="32"/>
      <c r="AH154" s="32"/>
      <c r="AI154" s="32"/>
      <c r="AJ154" s="32"/>
      <c r="AK154" s="32"/>
      <c r="AL154" s="32"/>
      <c r="AM154" s="32"/>
      <c r="AN154" s="32"/>
      <c r="AO154" s="32"/>
      <c r="AP154" s="32"/>
      <c r="AQ154" s="32"/>
      <c r="AR154" s="32"/>
      <c r="AS154" s="32"/>
      <c r="AT154" s="32"/>
      <c r="AU154" s="32"/>
      <c r="AV154" s="32"/>
      <c r="AW154" s="32"/>
      <c r="AX154" s="32"/>
      <c r="AY154" s="32"/>
      <c r="AZ154" s="32"/>
      <c r="BA154" s="32"/>
      <c r="BB154" s="32"/>
      <c r="BC154" s="32"/>
      <c r="BD154" s="32"/>
      <c r="BE154" s="32"/>
      <c r="BF154" s="32"/>
      <c r="BG154" s="32"/>
      <c r="BH154" s="32"/>
      <c r="BI154" s="32"/>
      <c r="BJ154" s="32"/>
      <c r="BK154" s="32"/>
      <c r="BL154" s="32"/>
    </row>
    <row r="155" spans="1:64" x14ac:dyDescent="0.2">
      <c r="A155" s="32"/>
      <c r="B155" s="32"/>
      <c r="C155" s="32"/>
      <c r="D155" s="32"/>
      <c r="E155" s="32"/>
      <c r="F155" s="32"/>
      <c r="G155" s="32"/>
      <c r="H155" s="32"/>
      <c r="I155" s="32"/>
      <c r="J155" s="32"/>
      <c r="K155" s="32"/>
      <c r="L155" s="56"/>
      <c r="M155" s="32"/>
      <c r="N155" s="33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F155" s="32"/>
      <c r="AG155" s="32"/>
      <c r="AH155" s="32"/>
      <c r="AI155" s="32"/>
      <c r="AJ155" s="32"/>
      <c r="AK155" s="32"/>
      <c r="AL155" s="32"/>
      <c r="AM155" s="32"/>
      <c r="AN155" s="32"/>
      <c r="AO155" s="32"/>
      <c r="AP155" s="32"/>
      <c r="AQ155" s="32"/>
      <c r="AR155" s="32"/>
      <c r="AS155" s="32"/>
      <c r="AT155" s="32"/>
      <c r="AU155" s="32"/>
      <c r="AV155" s="32"/>
      <c r="AW155" s="32"/>
      <c r="AX155" s="32"/>
      <c r="AY155" s="32"/>
      <c r="AZ155" s="32"/>
      <c r="BA155" s="32"/>
      <c r="BB155" s="32"/>
      <c r="BC155" s="32"/>
      <c r="BD155" s="32"/>
      <c r="BE155" s="32"/>
      <c r="BF155" s="32"/>
      <c r="BG155" s="32"/>
      <c r="BH155" s="32"/>
      <c r="BI155" s="32"/>
      <c r="BJ155" s="32"/>
      <c r="BK155" s="32"/>
      <c r="BL155" s="32"/>
    </row>
    <row r="156" spans="1:64" x14ac:dyDescent="0.2">
      <c r="A156" s="32"/>
      <c r="B156" s="32"/>
      <c r="C156" s="32"/>
      <c r="D156" s="32"/>
      <c r="E156" s="32"/>
      <c r="F156" s="32"/>
      <c r="G156" s="32"/>
      <c r="H156" s="32"/>
      <c r="I156" s="32"/>
      <c r="J156" s="32"/>
      <c r="K156" s="32"/>
      <c r="L156" s="56"/>
      <c r="M156" s="32"/>
      <c r="N156" s="33"/>
      <c r="O156" s="32"/>
      <c r="P156" s="32"/>
      <c r="Q156" s="32"/>
      <c r="R156" s="32"/>
      <c r="S156" s="32"/>
      <c r="T156" s="32"/>
      <c r="U156" s="32"/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  <c r="AF156" s="32"/>
      <c r="AG156" s="32"/>
      <c r="AH156" s="32"/>
      <c r="AI156" s="32"/>
      <c r="AJ156" s="32"/>
      <c r="AK156" s="32"/>
      <c r="AL156" s="32"/>
      <c r="AM156" s="32"/>
      <c r="AN156" s="32"/>
      <c r="AO156" s="32"/>
      <c r="AP156" s="32"/>
      <c r="AQ156" s="32"/>
      <c r="AR156" s="32"/>
      <c r="AS156" s="32"/>
      <c r="AT156" s="32"/>
      <c r="AU156" s="32"/>
      <c r="AV156" s="32"/>
      <c r="AW156" s="32"/>
      <c r="AX156" s="32"/>
      <c r="AY156" s="32"/>
      <c r="AZ156" s="32"/>
      <c r="BA156" s="32"/>
      <c r="BB156" s="32"/>
      <c r="BC156" s="32"/>
      <c r="BD156" s="32"/>
      <c r="BE156" s="32"/>
      <c r="BF156" s="32"/>
      <c r="BG156" s="32"/>
      <c r="BH156" s="32"/>
      <c r="BI156" s="32"/>
      <c r="BJ156" s="32"/>
      <c r="BK156" s="32"/>
      <c r="BL156" s="32"/>
    </row>
    <row r="157" spans="1:64" x14ac:dyDescent="0.2">
      <c r="A157" s="32"/>
      <c r="B157" s="32"/>
      <c r="C157" s="32"/>
      <c r="D157" s="32"/>
      <c r="E157" s="32"/>
      <c r="F157" s="32"/>
      <c r="G157" s="32"/>
      <c r="H157" s="32"/>
      <c r="I157" s="32"/>
      <c r="J157" s="32"/>
      <c r="K157" s="32"/>
      <c r="L157" s="56"/>
      <c r="M157" s="32"/>
      <c r="N157" s="33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F157" s="32"/>
      <c r="AG157" s="32"/>
      <c r="AH157" s="32"/>
      <c r="AI157" s="32"/>
      <c r="AJ157" s="32"/>
      <c r="AK157" s="32"/>
      <c r="AL157" s="32"/>
      <c r="AM157" s="32"/>
      <c r="AN157" s="32"/>
      <c r="AO157" s="32"/>
      <c r="AP157" s="32"/>
      <c r="AQ157" s="32"/>
      <c r="AR157" s="32"/>
      <c r="AS157" s="32"/>
      <c r="AT157" s="32"/>
      <c r="AU157" s="32"/>
      <c r="AV157" s="32"/>
      <c r="AW157" s="32"/>
      <c r="AX157" s="32"/>
      <c r="AY157" s="32"/>
      <c r="AZ157" s="32"/>
      <c r="BA157" s="32"/>
      <c r="BB157" s="32"/>
      <c r="BC157" s="32"/>
      <c r="BD157" s="32"/>
      <c r="BE157" s="32"/>
      <c r="BF157" s="32"/>
      <c r="BG157" s="32"/>
      <c r="BH157" s="32"/>
      <c r="BI157" s="32"/>
      <c r="BJ157" s="32"/>
      <c r="BK157" s="32"/>
      <c r="BL157" s="32"/>
    </row>
    <row r="158" spans="1:64" x14ac:dyDescent="0.2">
      <c r="A158" s="32"/>
      <c r="B158" s="32"/>
      <c r="C158" s="32"/>
      <c r="D158" s="32"/>
      <c r="E158" s="32"/>
      <c r="F158" s="32"/>
      <c r="G158" s="32"/>
      <c r="H158" s="32"/>
      <c r="I158" s="32"/>
      <c r="J158" s="32"/>
      <c r="K158" s="32"/>
      <c r="L158" s="56"/>
      <c r="M158" s="32"/>
      <c r="N158" s="33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F158" s="32"/>
      <c r="AG158" s="32"/>
      <c r="AH158" s="32"/>
      <c r="AI158" s="32"/>
      <c r="AJ158" s="32"/>
      <c r="AK158" s="32"/>
      <c r="AL158" s="32"/>
      <c r="AM158" s="32"/>
      <c r="AN158" s="32"/>
      <c r="AO158" s="32"/>
      <c r="AP158" s="32"/>
      <c r="AQ158" s="32"/>
      <c r="AR158" s="32"/>
      <c r="AS158" s="32"/>
      <c r="AT158" s="32"/>
      <c r="AU158" s="32"/>
      <c r="AV158" s="32"/>
      <c r="AW158" s="32"/>
      <c r="AX158" s="32"/>
      <c r="AY158" s="32"/>
      <c r="AZ158" s="32"/>
      <c r="BA158" s="32"/>
      <c r="BB158" s="32"/>
      <c r="BC158" s="32"/>
      <c r="BD158" s="32"/>
      <c r="BE158" s="32"/>
      <c r="BF158" s="32"/>
      <c r="BG158" s="32"/>
      <c r="BH158" s="32"/>
      <c r="BI158" s="32"/>
      <c r="BJ158" s="32"/>
      <c r="BK158" s="32"/>
      <c r="BL158" s="32"/>
    </row>
    <row r="159" spans="1:64" x14ac:dyDescent="0.2">
      <c r="A159" s="32"/>
      <c r="B159" s="32"/>
      <c r="C159" s="32"/>
      <c r="D159" s="32"/>
      <c r="E159" s="32"/>
      <c r="F159" s="32"/>
      <c r="G159" s="32"/>
      <c r="H159" s="32"/>
      <c r="I159" s="32"/>
      <c r="J159" s="32"/>
      <c r="K159" s="32"/>
      <c r="L159" s="56"/>
      <c r="M159" s="32"/>
      <c r="N159" s="33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  <c r="AA159" s="32"/>
      <c r="AB159" s="32"/>
      <c r="AC159" s="32"/>
      <c r="AD159" s="32"/>
      <c r="AE159" s="32"/>
      <c r="AF159" s="32"/>
      <c r="AG159" s="32"/>
      <c r="AH159" s="32"/>
      <c r="AI159" s="32"/>
      <c r="AJ159" s="32"/>
      <c r="AK159" s="32"/>
      <c r="AL159" s="32"/>
      <c r="AM159" s="32"/>
      <c r="AN159" s="32"/>
      <c r="AO159" s="32"/>
      <c r="AP159" s="32"/>
      <c r="AQ159" s="32"/>
      <c r="AR159" s="32"/>
      <c r="AS159" s="32"/>
      <c r="AT159" s="32"/>
      <c r="AU159" s="32"/>
      <c r="AV159" s="32"/>
      <c r="AW159" s="32"/>
      <c r="AX159" s="32"/>
      <c r="AY159" s="32"/>
      <c r="AZ159" s="32"/>
      <c r="BA159" s="32"/>
      <c r="BB159" s="32"/>
      <c r="BC159" s="32"/>
      <c r="BD159" s="32"/>
      <c r="BE159" s="32"/>
      <c r="BF159" s="32"/>
      <c r="BG159" s="32"/>
      <c r="BH159" s="32"/>
      <c r="BI159" s="32"/>
      <c r="BJ159" s="32"/>
      <c r="BK159" s="32"/>
      <c r="BL159" s="32"/>
    </row>
    <row r="160" spans="1:64" x14ac:dyDescent="0.2">
      <c r="A160" s="32"/>
      <c r="B160" s="32"/>
      <c r="C160" s="32"/>
      <c r="D160" s="32"/>
      <c r="E160" s="32"/>
      <c r="F160" s="32"/>
      <c r="G160" s="32"/>
      <c r="H160" s="32"/>
      <c r="I160" s="32"/>
      <c r="J160" s="32"/>
      <c r="K160" s="32"/>
      <c r="L160" s="56"/>
      <c r="M160" s="32"/>
      <c r="N160" s="33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F160" s="32"/>
      <c r="AG160" s="32"/>
      <c r="AH160" s="32"/>
      <c r="AI160" s="32"/>
      <c r="AJ160" s="32"/>
      <c r="AK160" s="32"/>
      <c r="AL160" s="32"/>
      <c r="AM160" s="32"/>
      <c r="AN160" s="32"/>
      <c r="AO160" s="32"/>
      <c r="AP160" s="32"/>
      <c r="AQ160" s="32"/>
      <c r="AR160" s="32"/>
      <c r="AS160" s="32"/>
      <c r="AT160" s="32"/>
      <c r="AU160" s="32"/>
      <c r="AV160" s="32"/>
      <c r="AW160" s="32"/>
      <c r="AX160" s="32"/>
      <c r="AY160" s="32"/>
      <c r="AZ160" s="32"/>
      <c r="BA160" s="32"/>
      <c r="BB160" s="32"/>
      <c r="BC160" s="32"/>
      <c r="BD160" s="32"/>
      <c r="BE160" s="32"/>
      <c r="BF160" s="32"/>
      <c r="BG160" s="32"/>
      <c r="BH160" s="32"/>
      <c r="BI160" s="32"/>
      <c r="BJ160" s="32"/>
      <c r="BK160" s="32"/>
      <c r="BL160" s="32"/>
    </row>
    <row r="161" spans="1:64" x14ac:dyDescent="0.2">
      <c r="A161" s="32"/>
      <c r="B161" s="32"/>
      <c r="C161" s="32"/>
      <c r="D161" s="32"/>
      <c r="E161" s="32"/>
      <c r="F161" s="32"/>
      <c r="G161" s="32"/>
      <c r="H161" s="32"/>
      <c r="I161" s="32"/>
      <c r="J161" s="32"/>
      <c r="K161" s="32"/>
      <c r="L161" s="56"/>
      <c r="M161" s="32"/>
      <c r="N161" s="33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  <c r="AA161" s="32"/>
      <c r="AB161" s="32"/>
      <c r="AC161" s="32"/>
      <c r="AD161" s="32"/>
      <c r="AE161" s="32"/>
      <c r="AF161" s="32"/>
      <c r="AG161" s="32"/>
      <c r="AH161" s="32"/>
      <c r="AI161" s="32"/>
      <c r="AJ161" s="32"/>
      <c r="AK161" s="32"/>
      <c r="AL161" s="32"/>
      <c r="AM161" s="32"/>
      <c r="AN161" s="32"/>
      <c r="AO161" s="32"/>
      <c r="AP161" s="32"/>
      <c r="AQ161" s="32"/>
      <c r="AR161" s="32"/>
      <c r="AS161" s="32"/>
      <c r="AT161" s="32"/>
      <c r="AU161" s="32"/>
      <c r="AV161" s="32"/>
      <c r="AW161" s="32"/>
      <c r="AX161" s="32"/>
      <c r="AY161" s="32"/>
      <c r="AZ161" s="32"/>
      <c r="BA161" s="32"/>
      <c r="BB161" s="32"/>
      <c r="BC161" s="32"/>
      <c r="BD161" s="32"/>
      <c r="BE161" s="32"/>
      <c r="BF161" s="32"/>
      <c r="BG161" s="32"/>
      <c r="BH161" s="32"/>
      <c r="BI161" s="32"/>
      <c r="BJ161" s="32"/>
      <c r="BK161" s="32"/>
      <c r="BL161" s="32"/>
    </row>
    <row r="162" spans="1:64" x14ac:dyDescent="0.2">
      <c r="A162" s="32"/>
      <c r="B162" s="32"/>
      <c r="C162" s="32"/>
      <c r="D162" s="32"/>
      <c r="E162" s="32"/>
      <c r="F162" s="32"/>
      <c r="G162" s="32"/>
      <c r="H162" s="32"/>
      <c r="I162" s="32"/>
      <c r="J162" s="32"/>
      <c r="K162" s="32"/>
      <c r="L162" s="56"/>
      <c r="M162" s="32"/>
      <c r="N162" s="33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F162" s="32"/>
      <c r="AG162" s="32"/>
      <c r="AH162" s="32"/>
      <c r="AI162" s="32"/>
      <c r="AJ162" s="32"/>
      <c r="AK162" s="32"/>
      <c r="AL162" s="32"/>
      <c r="AM162" s="32"/>
      <c r="AN162" s="32"/>
      <c r="AO162" s="32"/>
      <c r="AP162" s="32"/>
      <c r="AQ162" s="32"/>
      <c r="AR162" s="32"/>
      <c r="AS162" s="32"/>
      <c r="AT162" s="32"/>
      <c r="AU162" s="32"/>
      <c r="AV162" s="32"/>
      <c r="AW162" s="32"/>
      <c r="AX162" s="32"/>
      <c r="AY162" s="32"/>
      <c r="AZ162" s="32"/>
      <c r="BA162" s="32"/>
      <c r="BB162" s="32"/>
      <c r="BC162" s="32"/>
      <c r="BD162" s="32"/>
      <c r="BE162" s="32"/>
      <c r="BF162" s="32"/>
      <c r="BG162" s="32"/>
      <c r="BH162" s="32"/>
      <c r="BI162" s="32"/>
      <c r="BJ162" s="32"/>
      <c r="BK162" s="32"/>
      <c r="BL162" s="32"/>
    </row>
    <row r="163" spans="1:64" x14ac:dyDescent="0.2">
      <c r="A163" s="32"/>
      <c r="B163" s="32"/>
      <c r="C163" s="32"/>
      <c r="D163" s="32"/>
      <c r="E163" s="32"/>
      <c r="F163" s="32"/>
      <c r="G163" s="32"/>
      <c r="H163" s="32"/>
      <c r="I163" s="32"/>
      <c r="J163" s="32"/>
      <c r="K163" s="32"/>
      <c r="L163" s="56"/>
      <c r="M163" s="32"/>
      <c r="N163" s="33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2"/>
      <c r="Z163" s="32"/>
      <c r="AA163" s="32"/>
      <c r="AB163" s="32"/>
      <c r="AC163" s="32"/>
      <c r="AD163" s="32"/>
      <c r="AE163" s="32"/>
      <c r="AF163" s="32"/>
      <c r="AG163" s="32"/>
      <c r="AH163" s="32"/>
      <c r="AI163" s="32"/>
      <c r="AJ163" s="32"/>
      <c r="AK163" s="32"/>
      <c r="AL163" s="32"/>
      <c r="AM163" s="32"/>
      <c r="AN163" s="32"/>
      <c r="AO163" s="32"/>
      <c r="AP163" s="32"/>
      <c r="AQ163" s="32"/>
      <c r="AR163" s="32"/>
      <c r="AS163" s="32"/>
      <c r="AT163" s="32"/>
      <c r="AU163" s="32"/>
      <c r="AV163" s="32"/>
      <c r="AW163" s="32"/>
      <c r="AX163" s="32"/>
      <c r="AY163" s="32"/>
      <c r="AZ163" s="32"/>
      <c r="BA163" s="32"/>
      <c r="BB163" s="32"/>
      <c r="BC163" s="32"/>
      <c r="BD163" s="32"/>
      <c r="BE163" s="32"/>
      <c r="BF163" s="32"/>
      <c r="BG163" s="32"/>
      <c r="BH163" s="32"/>
      <c r="BI163" s="32"/>
      <c r="BJ163" s="32"/>
      <c r="BK163" s="32"/>
      <c r="BL163" s="32"/>
    </row>
    <row r="164" spans="1:64" x14ac:dyDescent="0.2">
      <c r="A164" s="32"/>
      <c r="B164" s="32"/>
      <c r="C164" s="32"/>
      <c r="D164" s="32"/>
      <c r="E164" s="32"/>
      <c r="F164" s="32"/>
      <c r="G164" s="32"/>
      <c r="H164" s="32"/>
      <c r="I164" s="32"/>
      <c r="J164" s="32"/>
      <c r="K164" s="32"/>
      <c r="L164" s="56"/>
      <c r="M164" s="32"/>
      <c r="N164" s="33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  <c r="AF164" s="32"/>
      <c r="AG164" s="32"/>
      <c r="AH164" s="32"/>
      <c r="AI164" s="32"/>
      <c r="AJ164" s="32"/>
      <c r="AK164" s="32"/>
      <c r="AL164" s="32"/>
      <c r="AM164" s="32"/>
      <c r="AN164" s="32"/>
      <c r="AO164" s="32"/>
      <c r="AP164" s="32"/>
      <c r="AQ164" s="32"/>
      <c r="AR164" s="32"/>
      <c r="AS164" s="32"/>
      <c r="AT164" s="32"/>
      <c r="AU164" s="32"/>
      <c r="AV164" s="32"/>
      <c r="AW164" s="32"/>
      <c r="AX164" s="32"/>
      <c r="AY164" s="32"/>
      <c r="AZ164" s="32"/>
      <c r="BA164" s="32"/>
      <c r="BB164" s="32"/>
      <c r="BC164" s="32"/>
      <c r="BD164" s="32"/>
      <c r="BE164" s="32"/>
      <c r="BF164" s="32"/>
      <c r="BG164" s="32"/>
      <c r="BH164" s="32"/>
      <c r="BI164" s="32"/>
      <c r="BJ164" s="32"/>
      <c r="BK164" s="32"/>
      <c r="BL164" s="32"/>
    </row>
    <row r="165" spans="1:64" x14ac:dyDescent="0.2">
      <c r="A165" s="32"/>
      <c r="B165" s="32"/>
      <c r="C165" s="32"/>
      <c r="D165" s="32"/>
      <c r="E165" s="32"/>
      <c r="F165" s="32"/>
      <c r="G165" s="32"/>
      <c r="H165" s="32"/>
      <c r="I165" s="32"/>
      <c r="J165" s="32"/>
      <c r="K165" s="32"/>
      <c r="L165" s="56"/>
      <c r="M165" s="32"/>
      <c r="N165" s="33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32"/>
      <c r="AA165" s="32"/>
      <c r="AB165" s="32"/>
      <c r="AC165" s="32"/>
      <c r="AD165" s="32"/>
      <c r="AE165" s="32"/>
      <c r="AF165" s="32"/>
      <c r="AG165" s="32"/>
      <c r="AH165" s="32"/>
      <c r="AI165" s="32"/>
      <c r="AJ165" s="32"/>
      <c r="AK165" s="32"/>
      <c r="AL165" s="32"/>
      <c r="AM165" s="32"/>
      <c r="AN165" s="32"/>
      <c r="AO165" s="32"/>
      <c r="AP165" s="32"/>
      <c r="AQ165" s="32"/>
      <c r="AR165" s="32"/>
      <c r="AS165" s="32"/>
      <c r="AT165" s="32"/>
      <c r="AU165" s="32"/>
      <c r="AV165" s="32"/>
      <c r="AW165" s="32"/>
      <c r="AX165" s="32"/>
      <c r="AY165" s="32"/>
      <c r="AZ165" s="32"/>
      <c r="BA165" s="32"/>
      <c r="BB165" s="32"/>
      <c r="BC165" s="32"/>
      <c r="BD165" s="32"/>
      <c r="BE165" s="32"/>
      <c r="BF165" s="32"/>
      <c r="BG165" s="32"/>
      <c r="BH165" s="32"/>
      <c r="BI165" s="32"/>
      <c r="BJ165" s="32"/>
      <c r="BK165" s="32"/>
      <c r="BL165" s="32"/>
    </row>
  </sheetData>
  <sheetProtection password="CF50" sheet="1" selectLockedCells="1"/>
  <mergeCells count="3">
    <mergeCell ref="J1:K1"/>
    <mergeCell ref="J6:K6"/>
    <mergeCell ref="J15:K15"/>
  </mergeCells>
  <conditionalFormatting sqref="L15">
    <cfRule type="cellIs" dxfId="1" priority="1" stopIfTrue="1" operator="equal">
      <formula>"nicht bestanden"</formula>
    </cfRule>
    <cfRule type="cellIs" dxfId="0" priority="2" stopIfTrue="1" operator="equal">
      <formula>"bestanden"</formula>
    </cfRule>
  </conditionalFormatting>
  <dataValidations count="3">
    <dataValidation type="decimal" showErrorMessage="1" errorTitle="Fehler!!!" error="Er sind nur Punkte im Bereich von 0 bis 100 erlaubt" sqref="C3" xr:uid="{00000000-0002-0000-0100-000000000000}">
      <formula1>0</formula1>
      <formula2>100</formula2>
    </dataValidation>
    <dataValidation type="whole" showInputMessage="1" showErrorMessage="1" errorTitle="Anrechenbar" error="Es sind nur Werte 1, 2 oder 3 zulässig!" promptTitle="Anrechenbarkeit" prompt="1 = anrechenbar_x000a_2 = nicht anrechenbar_x000a_3 = angerechnet aus Vorprüfung" sqref="K7 K9:K12" xr:uid="{00000000-0002-0000-0100-000001000000}">
      <formula1>1</formula1>
      <formula2>3</formula2>
    </dataValidation>
    <dataValidation type="decimal" showErrorMessage="1" errorTitle="Fehler!!!" error="Es sind nur Punkte im Bereich von 0,0 bis 100,0 mit einer Dezimalstelle erlaubt!" sqref="C9:D11 C12" xr:uid="{00000000-0002-0000-0100-000002000000}">
      <formula1>0</formula1>
      <formula2>100</formula2>
    </dataValidation>
  </dataValidations>
  <pageMargins left="0.39374999999999999" right="0.39374999999999999" top="1.0249999999999999" bottom="1.0249999999999999" header="0.78749999999999998" footer="0.78749999999999998"/>
  <pageSetup paperSize="9" orientation="landscape" horizontalDpi="300" verticalDpi="300" r:id="rId1"/>
  <headerFooter alignWithMargins="0">
    <oddHeader>&amp;C&amp;A</oddHeader>
    <oddFooter>&amp;CSeite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L176"/>
  <sheetViews>
    <sheetView zoomScaleNormal="100" workbookViewId="0"/>
  </sheetViews>
  <sheetFormatPr baseColWidth="10" defaultColWidth="12.42578125" defaultRowHeight="12.75" x14ac:dyDescent="0.2"/>
  <cols>
    <col min="1" max="1" width="7.140625" customWidth="1"/>
    <col min="2" max="2" width="25.5703125" customWidth="1"/>
    <col min="3" max="4" width="7.140625" customWidth="1"/>
    <col min="5" max="5" width="10.7109375" customWidth="1"/>
    <col min="6" max="6" width="7.140625" customWidth="1"/>
    <col min="7" max="7" width="10.7109375" customWidth="1"/>
    <col min="8" max="9" width="7.140625" customWidth="1"/>
    <col min="10" max="11" width="3.5703125" customWidth="1"/>
    <col min="12" max="12" width="8.28515625" customWidth="1"/>
  </cols>
  <sheetData>
    <row r="1" spans="1:64" ht="12.75" customHeight="1" x14ac:dyDescent="0.2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6" t="s">
        <v>6</v>
      </c>
      <c r="H1" s="16" t="s">
        <v>2</v>
      </c>
      <c r="I1" s="16" t="s">
        <v>7</v>
      </c>
      <c r="J1" s="60" t="s">
        <v>8</v>
      </c>
      <c r="K1" s="60"/>
      <c r="L1" s="17" t="s">
        <v>10</v>
      </c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</row>
    <row r="2" spans="1:64" ht="12.75" customHeight="1" x14ac:dyDescent="0.2">
      <c r="A2" s="18">
        <v>6115</v>
      </c>
      <c r="B2" s="18" t="s">
        <v>37</v>
      </c>
      <c r="C2" s="11"/>
      <c r="D2" s="19"/>
      <c r="E2" s="19"/>
      <c r="F2" s="19"/>
      <c r="G2" s="19"/>
      <c r="H2" s="19"/>
      <c r="I2" s="19"/>
      <c r="J2" s="19"/>
      <c r="K2" s="11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</row>
    <row r="3" spans="1:64" x14ac:dyDescent="0.2">
      <c r="A3" s="11">
        <v>5351</v>
      </c>
      <c r="B3" s="11" t="s">
        <v>38</v>
      </c>
      <c r="C3" s="13">
        <v>78</v>
      </c>
      <c r="D3" s="13"/>
      <c r="E3" s="5">
        <v>78</v>
      </c>
      <c r="F3" s="16">
        <v>40</v>
      </c>
      <c r="G3" s="5">
        <v>3120</v>
      </c>
      <c r="H3" s="11">
        <v>78</v>
      </c>
      <c r="I3" s="19">
        <v>3</v>
      </c>
      <c r="J3" s="19">
        <v>1</v>
      </c>
      <c r="K3" s="12"/>
      <c r="L3" s="17"/>
      <c r="M3" s="17"/>
      <c r="N3" s="20"/>
      <c r="O3" s="21">
        <v>20</v>
      </c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</row>
    <row r="4" spans="1:64" x14ac:dyDescent="0.2">
      <c r="A4" s="11">
        <v>5352</v>
      </c>
      <c r="B4" s="11" t="s">
        <v>39</v>
      </c>
      <c r="C4" s="13">
        <v>49</v>
      </c>
      <c r="D4" s="13"/>
      <c r="E4" s="5">
        <v>49</v>
      </c>
      <c r="F4" s="16">
        <v>40</v>
      </c>
      <c r="G4" s="5">
        <v>1960</v>
      </c>
      <c r="H4" s="11">
        <v>49</v>
      </c>
      <c r="I4" s="19">
        <v>5</v>
      </c>
      <c r="J4" s="19">
        <v>2</v>
      </c>
      <c r="K4" s="12"/>
      <c r="L4" s="17"/>
      <c r="M4" s="17"/>
      <c r="N4" s="20"/>
      <c r="O4" s="21">
        <v>20</v>
      </c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</row>
    <row r="5" spans="1:64" x14ac:dyDescent="0.2">
      <c r="A5" s="22">
        <v>5071</v>
      </c>
      <c r="B5" s="11" t="s">
        <v>30</v>
      </c>
      <c r="C5" s="13">
        <v>49</v>
      </c>
      <c r="D5" s="13"/>
      <c r="E5" s="5">
        <v>49</v>
      </c>
      <c r="F5" s="16">
        <v>20</v>
      </c>
      <c r="G5" s="5">
        <v>980</v>
      </c>
      <c r="H5" s="11">
        <v>49</v>
      </c>
      <c r="I5" s="19">
        <v>5</v>
      </c>
      <c r="J5" s="19">
        <v>2</v>
      </c>
      <c r="K5" s="12"/>
      <c r="L5" s="17"/>
      <c r="M5" s="17"/>
      <c r="N5" s="20"/>
      <c r="O5" s="21">
        <v>10</v>
      </c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</row>
    <row r="6" spans="1:64" x14ac:dyDescent="0.2">
      <c r="A6" s="18">
        <v>6116</v>
      </c>
      <c r="B6" s="18" t="s">
        <v>40</v>
      </c>
      <c r="C6" s="23"/>
      <c r="D6" s="23"/>
      <c r="E6" s="5"/>
      <c r="G6" s="14">
        <v>6060</v>
      </c>
      <c r="H6" s="14">
        <v>61</v>
      </c>
      <c r="I6" s="16">
        <v>4</v>
      </c>
      <c r="J6" s="16">
        <v>1</v>
      </c>
      <c r="K6" s="12"/>
      <c r="L6" s="17"/>
      <c r="M6" s="17"/>
      <c r="N6" s="20"/>
      <c r="O6" s="21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</row>
    <row r="7" spans="1:64" x14ac:dyDescent="0.2">
      <c r="A7" s="18">
        <v>5907</v>
      </c>
      <c r="B7" s="18" t="s">
        <v>41</v>
      </c>
      <c r="C7" s="11"/>
      <c r="D7" s="19"/>
      <c r="E7" s="7"/>
      <c r="F7" s="19"/>
      <c r="G7" s="7"/>
      <c r="H7" s="19"/>
      <c r="I7" s="19"/>
      <c r="J7" s="19"/>
      <c r="K7" s="11"/>
      <c r="L7" s="17"/>
      <c r="M7" s="17"/>
      <c r="N7" s="20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</row>
    <row r="8" spans="1:64" x14ac:dyDescent="0.2">
      <c r="A8" s="11">
        <v>5349</v>
      </c>
      <c r="B8" s="11" t="s">
        <v>42</v>
      </c>
      <c r="C8" s="13">
        <v>49</v>
      </c>
      <c r="D8" s="19"/>
      <c r="E8" s="5">
        <v>49</v>
      </c>
      <c r="F8" s="16">
        <v>50</v>
      </c>
      <c r="G8" s="5">
        <v>2450</v>
      </c>
      <c r="H8" s="11">
        <v>49</v>
      </c>
      <c r="I8" s="19">
        <v>5</v>
      </c>
      <c r="J8" s="19">
        <v>2</v>
      </c>
      <c r="K8" s="12"/>
      <c r="L8" s="17"/>
      <c r="M8" s="17"/>
      <c r="N8" s="20"/>
      <c r="O8" s="21">
        <v>25</v>
      </c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</row>
    <row r="9" spans="1:64" x14ac:dyDescent="0.2">
      <c r="A9" s="11">
        <v>5350</v>
      </c>
      <c r="B9" s="11" t="s">
        <v>43</v>
      </c>
      <c r="C9" s="13">
        <v>78</v>
      </c>
      <c r="D9" s="19"/>
      <c r="E9" s="5">
        <v>78</v>
      </c>
      <c r="F9" s="16">
        <v>50</v>
      </c>
      <c r="G9" s="5">
        <v>3900</v>
      </c>
      <c r="H9" s="11">
        <v>78</v>
      </c>
      <c r="I9" s="19">
        <v>3</v>
      </c>
      <c r="J9" s="19">
        <v>1</v>
      </c>
      <c r="K9" s="12"/>
      <c r="L9" s="17"/>
      <c r="M9" s="17"/>
      <c r="N9" s="20"/>
      <c r="O9" s="21">
        <v>25</v>
      </c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</row>
    <row r="10" spans="1:64" x14ac:dyDescent="0.2">
      <c r="A10" s="18">
        <v>5978</v>
      </c>
      <c r="B10" s="18" t="s">
        <v>44</v>
      </c>
      <c r="C10" s="5"/>
      <c r="D10" s="11"/>
      <c r="E10" s="5"/>
      <c r="F10" s="16"/>
      <c r="G10" s="14">
        <v>6350</v>
      </c>
      <c r="H10" s="14">
        <v>64</v>
      </c>
      <c r="I10" s="19">
        <v>4</v>
      </c>
      <c r="J10" s="16">
        <v>1</v>
      </c>
      <c r="K10" s="12"/>
      <c r="L10" s="17"/>
      <c r="M10" s="17"/>
      <c r="N10" s="20"/>
      <c r="O10" s="24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</row>
    <row r="11" spans="1:64" x14ac:dyDescent="0.2">
      <c r="A11" s="18"/>
      <c r="B11" s="18" t="s">
        <v>45</v>
      </c>
      <c r="C11" s="25"/>
      <c r="D11" s="18"/>
      <c r="E11" s="4"/>
      <c r="F11" s="18"/>
      <c r="G11" s="14"/>
      <c r="H11" s="14"/>
      <c r="I11" s="19"/>
      <c r="J11" s="15"/>
      <c r="L11" s="17"/>
      <c r="M11" s="17"/>
      <c r="N11" s="20"/>
      <c r="O11" s="24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</row>
    <row r="12" spans="1:64" x14ac:dyDescent="0.2">
      <c r="A12" s="18">
        <v>6116</v>
      </c>
      <c r="B12" s="18" t="s">
        <v>40</v>
      </c>
      <c r="C12" s="23"/>
      <c r="D12" s="23"/>
      <c r="E12" s="4">
        <v>61</v>
      </c>
      <c r="F12" s="16">
        <v>100</v>
      </c>
      <c r="G12" s="4">
        <v>6100</v>
      </c>
      <c r="H12" s="18">
        <v>61</v>
      </c>
      <c r="L12" s="17"/>
      <c r="M12" s="17"/>
      <c r="N12" s="10">
        <v>6100</v>
      </c>
      <c r="O12" s="24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</row>
    <row r="13" spans="1:64" x14ac:dyDescent="0.2">
      <c r="A13" s="18">
        <v>5978</v>
      </c>
      <c r="B13" s="18" t="s">
        <v>44</v>
      </c>
      <c r="C13" s="5"/>
      <c r="D13" s="11"/>
      <c r="E13" s="4">
        <v>64</v>
      </c>
      <c r="F13" s="16">
        <v>100</v>
      </c>
      <c r="G13" s="4">
        <v>6400</v>
      </c>
      <c r="H13" s="18">
        <v>64</v>
      </c>
      <c r="L13" s="17"/>
      <c r="M13" s="17"/>
      <c r="N13" s="10">
        <v>6400</v>
      </c>
      <c r="O13" s="20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</row>
    <row r="14" spans="1:64" x14ac:dyDescent="0.2">
      <c r="A14" s="18">
        <v>6129</v>
      </c>
      <c r="B14" s="18" t="s">
        <v>32</v>
      </c>
      <c r="C14" s="25">
        <v>62.5</v>
      </c>
      <c r="D14" s="18"/>
      <c r="E14" s="18"/>
      <c r="F14" s="18"/>
      <c r="G14" s="26">
        <v>6250</v>
      </c>
      <c r="H14" s="14">
        <v>63</v>
      </c>
      <c r="I14" s="16">
        <v>4</v>
      </c>
      <c r="J14" s="61">
        <v>6</v>
      </c>
      <c r="K14" s="61"/>
      <c r="L14" s="17"/>
      <c r="M14" s="17"/>
      <c r="N14" s="20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</row>
    <row r="15" spans="1:64" x14ac:dyDescent="0.2">
      <c r="A15" s="18"/>
      <c r="B15" s="18"/>
      <c r="C15" s="27"/>
      <c r="D15" s="18"/>
      <c r="E15" s="18"/>
      <c r="F15" s="18"/>
      <c r="G15" s="26"/>
      <c r="H15" s="14"/>
      <c r="I15" s="19"/>
      <c r="J15" s="15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</row>
    <row r="16" spans="1:64" x14ac:dyDescent="0.2">
      <c r="A16" s="17" t="s">
        <v>10</v>
      </c>
      <c r="B16" s="17"/>
      <c r="C16" s="17">
        <v>78</v>
      </c>
      <c r="D16" s="17">
        <v>78</v>
      </c>
      <c r="E16" s="17">
        <v>78</v>
      </c>
      <c r="F16" s="17">
        <v>3</v>
      </c>
      <c r="G16" s="17">
        <v>1</v>
      </c>
      <c r="H16" s="17">
        <v>0</v>
      </c>
      <c r="I16" s="17">
        <v>6</v>
      </c>
      <c r="J16" s="17">
        <v>6129</v>
      </c>
      <c r="K16" s="17">
        <v>78</v>
      </c>
      <c r="L16" s="17"/>
      <c r="M16" s="17"/>
      <c r="N16" s="10">
        <v>62.5</v>
      </c>
      <c r="O16" s="17">
        <v>25</v>
      </c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</row>
    <row r="17" spans="1:64" x14ac:dyDescent="0.2">
      <c r="A17" s="17">
        <v>0</v>
      </c>
      <c r="B17" s="28" t="s">
        <v>14</v>
      </c>
      <c r="C17" s="17" t="s">
        <v>15</v>
      </c>
      <c r="D17" s="17" t="s">
        <v>16</v>
      </c>
      <c r="E17" s="17" t="s">
        <v>2</v>
      </c>
      <c r="F17" s="17" t="s">
        <v>17</v>
      </c>
      <c r="G17" s="17" t="s">
        <v>18</v>
      </c>
      <c r="H17" s="17" t="s">
        <v>19</v>
      </c>
      <c r="I17" s="17" t="s">
        <v>20</v>
      </c>
      <c r="J17" s="17" t="s">
        <v>21</v>
      </c>
      <c r="K17" s="17" t="s">
        <v>22</v>
      </c>
      <c r="L17" s="17" t="s">
        <v>23</v>
      </c>
      <c r="M17" s="17" t="s">
        <v>24</v>
      </c>
      <c r="N17" s="10" t="s">
        <v>25</v>
      </c>
      <c r="O17" s="17" t="s">
        <v>9</v>
      </c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</row>
    <row r="18" spans="1:64" x14ac:dyDescent="0.2">
      <c r="A18" s="17">
        <v>1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</row>
    <row r="19" spans="1:64" x14ac:dyDescent="0.2">
      <c r="A19" s="17">
        <v>2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</row>
    <row r="20" spans="1:64" x14ac:dyDescent="0.2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</row>
    <row r="21" spans="1:64" x14ac:dyDescent="0.2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</row>
    <row r="22" spans="1:64" x14ac:dyDescent="0.2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</row>
    <row r="23" spans="1:64" x14ac:dyDescent="0.2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</row>
    <row r="24" spans="1:64" x14ac:dyDescent="0.2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</row>
    <row r="25" spans="1:64" x14ac:dyDescent="0.2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</row>
    <row r="26" spans="1:64" x14ac:dyDescent="0.2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</row>
    <row r="27" spans="1:64" x14ac:dyDescent="0.2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</row>
    <row r="28" spans="1:64" x14ac:dyDescent="0.2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</row>
    <row r="29" spans="1:64" x14ac:dyDescent="0.2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</row>
    <row r="30" spans="1:64" x14ac:dyDescent="0.2">
      <c r="A30" s="17"/>
      <c r="B30" s="29" t="s">
        <v>26</v>
      </c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</row>
    <row r="31" spans="1:64" x14ac:dyDescent="0.2">
      <c r="A31" s="17">
        <v>1</v>
      </c>
      <c r="B31" s="17" t="s">
        <v>46</v>
      </c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</row>
    <row r="32" spans="1:64" x14ac:dyDescent="0.2">
      <c r="A32" s="17">
        <v>1</v>
      </c>
      <c r="B32" s="17" t="s">
        <v>47</v>
      </c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</row>
    <row r="33" spans="1:64" x14ac:dyDescent="0.2">
      <c r="A33" s="17">
        <v>1</v>
      </c>
      <c r="B33" s="17" t="s">
        <v>48</v>
      </c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</row>
    <row r="34" spans="1:64" x14ac:dyDescent="0.2">
      <c r="A34" s="17">
        <v>1</v>
      </c>
      <c r="B34" s="17" t="s">
        <v>49</v>
      </c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</row>
    <row r="35" spans="1:64" x14ac:dyDescent="0.2">
      <c r="A35" s="17">
        <v>1</v>
      </c>
      <c r="B35" s="17" t="s">
        <v>50</v>
      </c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</row>
    <row r="36" spans="1:64" x14ac:dyDescent="0.2">
      <c r="A36" s="17">
        <v>1</v>
      </c>
      <c r="B36" s="10" t="s">
        <v>36</v>
      </c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</row>
    <row r="37" spans="1:64" x14ac:dyDescent="0.2">
      <c r="A37" s="17">
        <v>1</v>
      </c>
      <c r="B37" s="10" t="s">
        <v>27</v>
      </c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</row>
    <row r="38" spans="1:64" x14ac:dyDescent="0.2">
      <c r="A38" s="17">
        <v>1</v>
      </c>
      <c r="B38" s="10" t="s">
        <v>28</v>
      </c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</row>
    <row r="39" spans="1:64" x14ac:dyDescent="0.2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</row>
    <row r="40" spans="1:64" x14ac:dyDescent="0.2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</row>
    <row r="41" spans="1:64" x14ac:dyDescent="0.2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</row>
    <row r="42" spans="1:64" x14ac:dyDescent="0.2">
      <c r="A42" s="17"/>
      <c r="B42" s="29" t="s">
        <v>29</v>
      </c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</row>
    <row r="43" spans="1:64" x14ac:dyDescent="0.2">
      <c r="A43" s="17">
        <v>0</v>
      </c>
      <c r="B43" s="17">
        <v>6</v>
      </c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</row>
    <row r="44" spans="1:64" x14ac:dyDescent="0.2">
      <c r="A44" s="17">
        <v>30</v>
      </c>
      <c r="B44" s="17">
        <v>5</v>
      </c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</row>
    <row r="45" spans="1:64" x14ac:dyDescent="0.2">
      <c r="A45" s="17">
        <v>50</v>
      </c>
      <c r="B45" s="17">
        <v>4</v>
      </c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</row>
    <row r="46" spans="1:64" x14ac:dyDescent="0.2">
      <c r="A46" s="17">
        <v>67</v>
      </c>
      <c r="B46" s="17">
        <v>3</v>
      </c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</row>
    <row r="47" spans="1:64" x14ac:dyDescent="0.2">
      <c r="A47" s="17">
        <v>81</v>
      </c>
      <c r="B47" s="17">
        <v>2</v>
      </c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</row>
    <row r="48" spans="1:64" x14ac:dyDescent="0.2">
      <c r="A48" s="17">
        <v>92</v>
      </c>
      <c r="B48" s="17">
        <v>1</v>
      </c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</row>
    <row r="49" spans="1:64" x14ac:dyDescent="0.2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</row>
    <row r="50" spans="1:64" x14ac:dyDescent="0.2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</row>
    <row r="51" spans="1:64" x14ac:dyDescent="0.2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</row>
    <row r="52" spans="1:64" x14ac:dyDescent="0.2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</row>
    <row r="53" spans="1:64" x14ac:dyDescent="0.2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</row>
    <row r="54" spans="1:64" x14ac:dyDescent="0.2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</row>
    <row r="55" spans="1:64" x14ac:dyDescent="0.2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</row>
    <row r="56" spans="1:64" x14ac:dyDescent="0.2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</row>
    <row r="57" spans="1:64" x14ac:dyDescent="0.2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</row>
    <row r="58" spans="1:64" x14ac:dyDescent="0.2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</row>
    <row r="59" spans="1:64" x14ac:dyDescent="0.2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</row>
    <row r="60" spans="1:64" x14ac:dyDescent="0.2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</row>
    <row r="61" spans="1:64" x14ac:dyDescent="0.2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</row>
    <row r="62" spans="1:64" x14ac:dyDescent="0.2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</row>
    <row r="63" spans="1:64" x14ac:dyDescent="0.2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</row>
    <row r="64" spans="1:64" x14ac:dyDescent="0.2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</row>
    <row r="65" spans="1:64" x14ac:dyDescent="0.2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L65" s="17"/>
    </row>
    <row r="66" spans="1:64" x14ac:dyDescent="0.2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7"/>
      <c r="BK66" s="17"/>
      <c r="BL66" s="17"/>
    </row>
    <row r="67" spans="1:64" x14ac:dyDescent="0.2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7"/>
    </row>
    <row r="68" spans="1:64" x14ac:dyDescent="0.2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  <c r="BL68" s="17"/>
    </row>
    <row r="69" spans="1:64" x14ac:dyDescent="0.2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</row>
    <row r="70" spans="1:64" x14ac:dyDescent="0.2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17"/>
      <c r="BL70" s="17"/>
    </row>
    <row r="71" spans="1:64" x14ac:dyDescent="0.2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</row>
    <row r="72" spans="1:64" x14ac:dyDescent="0.2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17"/>
      <c r="BL72" s="17"/>
    </row>
    <row r="73" spans="1:64" x14ac:dyDescent="0.2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7"/>
      <c r="BK73" s="17"/>
      <c r="BL73" s="17"/>
    </row>
    <row r="74" spans="1:64" x14ac:dyDescent="0.2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7"/>
      <c r="BK74" s="17"/>
      <c r="BL74" s="17"/>
    </row>
    <row r="75" spans="1:64" x14ac:dyDescent="0.2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7"/>
      <c r="BK75" s="17"/>
      <c r="BL75" s="17"/>
    </row>
    <row r="76" spans="1:64" x14ac:dyDescent="0.2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7"/>
      <c r="BL76" s="17"/>
    </row>
    <row r="77" spans="1:64" x14ac:dyDescent="0.2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L77" s="17"/>
    </row>
    <row r="78" spans="1:64" x14ac:dyDescent="0.2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7"/>
      <c r="BL78" s="17"/>
    </row>
    <row r="79" spans="1:64" x14ac:dyDescent="0.2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</row>
    <row r="80" spans="1:64" x14ac:dyDescent="0.2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</row>
    <row r="81" spans="1:64" x14ac:dyDescent="0.2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L81" s="17"/>
    </row>
    <row r="82" spans="1:64" x14ac:dyDescent="0.2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  <c r="BK82" s="17"/>
      <c r="BL82" s="17"/>
    </row>
    <row r="83" spans="1:64" x14ac:dyDescent="0.2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</row>
    <row r="84" spans="1:64" x14ac:dyDescent="0.2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  <c r="BL84" s="17"/>
    </row>
    <row r="85" spans="1:64" x14ac:dyDescent="0.2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17"/>
      <c r="BE85" s="17"/>
      <c r="BF85" s="17"/>
      <c r="BG85" s="17"/>
      <c r="BH85" s="17"/>
      <c r="BI85" s="17"/>
      <c r="BJ85" s="17"/>
      <c r="BK85" s="17"/>
      <c r="BL85" s="17"/>
    </row>
    <row r="86" spans="1:64" x14ac:dyDescent="0.2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17"/>
      <c r="BE86" s="17"/>
      <c r="BF86" s="17"/>
      <c r="BG86" s="17"/>
      <c r="BH86" s="17"/>
      <c r="BI86" s="17"/>
      <c r="BJ86" s="17"/>
      <c r="BK86" s="17"/>
      <c r="BL86" s="17"/>
    </row>
    <row r="87" spans="1:64" x14ac:dyDescent="0.2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/>
      <c r="BH87" s="17"/>
      <c r="BI87" s="17"/>
      <c r="BJ87" s="17"/>
      <c r="BK87" s="17"/>
      <c r="BL87" s="17"/>
    </row>
    <row r="88" spans="1:64" x14ac:dyDescent="0.2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/>
      <c r="AZ88" s="17"/>
      <c r="BA88" s="17"/>
      <c r="BB88" s="17"/>
      <c r="BC88" s="17"/>
      <c r="BD88" s="17"/>
      <c r="BE88" s="17"/>
      <c r="BF88" s="17"/>
      <c r="BG88" s="17"/>
      <c r="BH88" s="17"/>
      <c r="BI88" s="17"/>
      <c r="BJ88" s="17"/>
      <c r="BK88" s="17"/>
      <c r="BL88" s="17"/>
    </row>
    <row r="89" spans="1:64" x14ac:dyDescent="0.2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7"/>
      <c r="BB89" s="17"/>
      <c r="BC89" s="17"/>
      <c r="BD89" s="17"/>
      <c r="BE89" s="17"/>
      <c r="BF89" s="17"/>
      <c r="BG89" s="17"/>
      <c r="BH89" s="17"/>
      <c r="BI89" s="17"/>
      <c r="BJ89" s="17"/>
      <c r="BK89" s="17"/>
      <c r="BL89" s="17"/>
    </row>
    <row r="90" spans="1:64" x14ac:dyDescent="0.2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  <c r="BB90" s="17"/>
      <c r="BC90" s="17"/>
      <c r="BD90" s="17"/>
      <c r="BE90" s="17"/>
      <c r="BF90" s="17"/>
      <c r="BG90" s="17"/>
      <c r="BH90" s="17"/>
      <c r="BI90" s="17"/>
      <c r="BJ90" s="17"/>
      <c r="BK90" s="17"/>
      <c r="BL90" s="17"/>
    </row>
    <row r="91" spans="1:64" x14ac:dyDescent="0.2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/>
      <c r="BE91" s="17"/>
      <c r="BF91" s="17"/>
      <c r="BG91" s="17"/>
      <c r="BH91" s="17"/>
      <c r="BI91" s="17"/>
      <c r="BJ91" s="17"/>
      <c r="BK91" s="17"/>
      <c r="BL91" s="17"/>
    </row>
    <row r="92" spans="1:64" x14ac:dyDescent="0.2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7"/>
      <c r="BG92" s="17"/>
      <c r="BH92" s="17"/>
      <c r="BI92" s="17"/>
      <c r="BJ92" s="17"/>
      <c r="BK92" s="17"/>
      <c r="BL92" s="17"/>
    </row>
    <row r="93" spans="1:64" x14ac:dyDescent="0.2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  <c r="BE93" s="17"/>
      <c r="BF93" s="17"/>
      <c r="BG93" s="17"/>
      <c r="BH93" s="17"/>
      <c r="BI93" s="17"/>
      <c r="BJ93" s="17"/>
      <c r="BK93" s="17"/>
      <c r="BL93" s="17"/>
    </row>
    <row r="94" spans="1:64" x14ac:dyDescent="0.2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7"/>
      <c r="AW94" s="17"/>
      <c r="AX94" s="17"/>
      <c r="AY94" s="17"/>
      <c r="AZ94" s="17"/>
      <c r="BA94" s="17"/>
      <c r="BB94" s="17"/>
      <c r="BC94" s="17"/>
      <c r="BD94" s="17"/>
      <c r="BE94" s="17"/>
      <c r="BF94" s="17"/>
      <c r="BG94" s="17"/>
      <c r="BH94" s="17"/>
      <c r="BI94" s="17"/>
      <c r="BJ94" s="17"/>
      <c r="BK94" s="17"/>
      <c r="BL94" s="17"/>
    </row>
    <row r="95" spans="1:64" x14ac:dyDescent="0.2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/>
      <c r="AZ95" s="17"/>
      <c r="BA95" s="17"/>
      <c r="BB95" s="17"/>
      <c r="BC95" s="17"/>
      <c r="BD95" s="17"/>
      <c r="BE95" s="17"/>
      <c r="BF95" s="17"/>
      <c r="BG95" s="17"/>
      <c r="BH95" s="17"/>
      <c r="BI95" s="17"/>
      <c r="BJ95" s="17"/>
      <c r="BK95" s="17"/>
      <c r="BL95" s="17"/>
    </row>
    <row r="96" spans="1:64" x14ac:dyDescent="0.2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/>
      <c r="BG96" s="17"/>
      <c r="BH96" s="17"/>
      <c r="BI96" s="17"/>
      <c r="BJ96" s="17"/>
      <c r="BK96" s="17"/>
      <c r="BL96" s="17"/>
    </row>
    <row r="97" spans="1:64" x14ac:dyDescent="0.2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  <c r="AV97" s="17"/>
      <c r="AW97" s="17"/>
      <c r="AX97" s="17"/>
      <c r="AY97" s="17"/>
      <c r="AZ97" s="17"/>
      <c r="BA97" s="17"/>
      <c r="BB97" s="17"/>
      <c r="BC97" s="17"/>
      <c r="BD97" s="17"/>
      <c r="BE97" s="17"/>
      <c r="BF97" s="17"/>
      <c r="BG97" s="17"/>
      <c r="BH97" s="17"/>
      <c r="BI97" s="17"/>
      <c r="BJ97" s="17"/>
      <c r="BK97" s="17"/>
      <c r="BL97" s="17"/>
    </row>
    <row r="98" spans="1:64" x14ac:dyDescent="0.2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AZ98" s="17"/>
      <c r="BA98" s="17"/>
      <c r="BB98" s="17"/>
      <c r="BC98" s="17"/>
      <c r="BD98" s="17"/>
      <c r="BE98" s="17"/>
      <c r="BF98" s="17"/>
      <c r="BG98" s="17"/>
      <c r="BH98" s="17"/>
      <c r="BI98" s="17"/>
      <c r="BJ98" s="17"/>
      <c r="BK98" s="17"/>
      <c r="BL98" s="17"/>
    </row>
    <row r="99" spans="1:64" x14ac:dyDescent="0.2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  <c r="BE99" s="17"/>
      <c r="BF99" s="17"/>
      <c r="BG99" s="17"/>
      <c r="BH99" s="17"/>
      <c r="BI99" s="17"/>
      <c r="BJ99" s="17"/>
      <c r="BK99" s="17"/>
      <c r="BL99" s="17"/>
    </row>
    <row r="100" spans="1:64" x14ac:dyDescent="0.2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  <c r="BA100" s="17"/>
      <c r="BB100" s="17"/>
      <c r="BC100" s="17"/>
      <c r="BD100" s="17"/>
      <c r="BE100" s="17"/>
      <c r="BF100" s="17"/>
      <c r="BG100" s="17"/>
      <c r="BH100" s="17"/>
      <c r="BI100" s="17"/>
      <c r="BJ100" s="17"/>
      <c r="BK100" s="17"/>
      <c r="BL100" s="17"/>
    </row>
    <row r="101" spans="1:64" x14ac:dyDescent="0.2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7"/>
      <c r="BG101" s="17"/>
      <c r="BH101" s="17"/>
      <c r="BI101" s="17"/>
      <c r="BJ101" s="17"/>
      <c r="BK101" s="17"/>
      <c r="BL101" s="17"/>
    </row>
    <row r="102" spans="1:64" x14ac:dyDescent="0.2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17"/>
      <c r="AZ102" s="17"/>
      <c r="BA102" s="17"/>
      <c r="BB102" s="17"/>
      <c r="BC102" s="17"/>
      <c r="BD102" s="17"/>
      <c r="BE102" s="17"/>
      <c r="BF102" s="17"/>
      <c r="BG102" s="17"/>
      <c r="BH102" s="17"/>
      <c r="BI102" s="17"/>
      <c r="BJ102" s="17"/>
      <c r="BK102" s="17"/>
      <c r="BL102" s="17"/>
    </row>
    <row r="103" spans="1:64" x14ac:dyDescent="0.2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  <c r="BH103" s="17"/>
      <c r="BI103" s="17"/>
      <c r="BJ103" s="17"/>
      <c r="BK103" s="17"/>
      <c r="BL103" s="17"/>
    </row>
    <row r="104" spans="1:64" x14ac:dyDescent="0.2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17"/>
      <c r="AZ104" s="17"/>
      <c r="BA104" s="17"/>
      <c r="BB104" s="17"/>
      <c r="BC104" s="17"/>
      <c r="BD104" s="17"/>
      <c r="BE104" s="17"/>
      <c r="BF104" s="17"/>
      <c r="BG104" s="17"/>
      <c r="BH104" s="17"/>
      <c r="BI104" s="17"/>
      <c r="BJ104" s="17"/>
      <c r="BK104" s="17"/>
      <c r="BL104" s="17"/>
    </row>
    <row r="105" spans="1:64" x14ac:dyDescent="0.2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  <c r="AW105" s="17"/>
      <c r="AX105" s="17"/>
      <c r="AY105" s="17"/>
      <c r="AZ105" s="17"/>
      <c r="BA105" s="17"/>
      <c r="BB105" s="17"/>
      <c r="BC105" s="17"/>
      <c r="BD105" s="17"/>
      <c r="BE105" s="17"/>
      <c r="BF105" s="17"/>
      <c r="BG105" s="17"/>
      <c r="BH105" s="17"/>
      <c r="BI105" s="17"/>
      <c r="BJ105" s="17"/>
      <c r="BK105" s="17"/>
      <c r="BL105" s="17"/>
    </row>
    <row r="106" spans="1:64" x14ac:dyDescent="0.2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17"/>
      <c r="AZ106" s="17"/>
      <c r="BA106" s="17"/>
      <c r="BB106" s="17"/>
      <c r="BC106" s="17"/>
      <c r="BD106" s="17"/>
      <c r="BE106" s="17"/>
      <c r="BF106" s="17"/>
      <c r="BG106" s="17"/>
      <c r="BH106" s="17"/>
      <c r="BI106" s="17"/>
      <c r="BJ106" s="17"/>
      <c r="BK106" s="17"/>
      <c r="BL106" s="17"/>
    </row>
    <row r="107" spans="1:64" x14ac:dyDescent="0.2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  <c r="AX107" s="17"/>
      <c r="AY107" s="17"/>
      <c r="AZ107" s="17"/>
      <c r="BA107" s="17"/>
      <c r="BB107" s="17"/>
      <c r="BC107" s="17"/>
      <c r="BD107" s="17"/>
      <c r="BE107" s="17"/>
      <c r="BF107" s="17"/>
      <c r="BG107" s="17"/>
      <c r="BH107" s="17"/>
      <c r="BI107" s="17"/>
      <c r="BJ107" s="17"/>
      <c r="BK107" s="17"/>
      <c r="BL107" s="17"/>
    </row>
    <row r="108" spans="1:64" x14ac:dyDescent="0.2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  <c r="AR108" s="17"/>
      <c r="AS108" s="17"/>
      <c r="AT108" s="17"/>
      <c r="AU108" s="17"/>
      <c r="AV108" s="17"/>
      <c r="AW108" s="17"/>
      <c r="AX108" s="17"/>
      <c r="AY108" s="17"/>
      <c r="AZ108" s="17"/>
      <c r="BA108" s="17"/>
      <c r="BB108" s="17"/>
      <c r="BC108" s="17"/>
      <c r="BD108" s="17"/>
      <c r="BE108" s="17"/>
      <c r="BF108" s="17"/>
      <c r="BG108" s="17"/>
      <c r="BH108" s="17"/>
      <c r="BI108" s="17"/>
      <c r="BJ108" s="17"/>
      <c r="BK108" s="17"/>
      <c r="BL108" s="17"/>
    </row>
    <row r="109" spans="1:64" x14ac:dyDescent="0.2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17"/>
      <c r="AV109" s="17"/>
      <c r="AW109" s="17"/>
      <c r="AX109" s="17"/>
      <c r="AY109" s="17"/>
      <c r="AZ109" s="17"/>
      <c r="BA109" s="17"/>
      <c r="BB109" s="17"/>
      <c r="BC109" s="17"/>
      <c r="BD109" s="17"/>
      <c r="BE109" s="17"/>
      <c r="BF109" s="17"/>
      <c r="BG109" s="17"/>
      <c r="BH109" s="17"/>
      <c r="BI109" s="17"/>
      <c r="BJ109" s="17"/>
      <c r="BK109" s="17"/>
      <c r="BL109" s="17"/>
    </row>
    <row r="110" spans="1:64" x14ac:dyDescent="0.2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/>
      <c r="AV110" s="17"/>
      <c r="AW110" s="17"/>
      <c r="AX110" s="17"/>
      <c r="AY110" s="17"/>
      <c r="AZ110" s="17"/>
      <c r="BA110" s="17"/>
      <c r="BB110" s="17"/>
      <c r="BC110" s="17"/>
      <c r="BD110" s="17"/>
      <c r="BE110" s="17"/>
      <c r="BF110" s="17"/>
      <c r="BG110" s="17"/>
      <c r="BH110" s="17"/>
      <c r="BI110" s="17"/>
      <c r="BJ110" s="17"/>
      <c r="BK110" s="17"/>
      <c r="BL110" s="17"/>
    </row>
    <row r="111" spans="1:64" x14ac:dyDescent="0.2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  <c r="AW111" s="17"/>
      <c r="AX111" s="17"/>
      <c r="AY111" s="17"/>
      <c r="AZ111" s="17"/>
      <c r="BA111" s="17"/>
      <c r="BB111" s="17"/>
      <c r="BC111" s="17"/>
      <c r="BD111" s="17"/>
      <c r="BE111" s="17"/>
      <c r="BF111" s="17"/>
      <c r="BG111" s="17"/>
      <c r="BH111" s="17"/>
      <c r="BI111" s="17"/>
      <c r="BJ111" s="17"/>
      <c r="BK111" s="17"/>
      <c r="BL111" s="17"/>
    </row>
    <row r="112" spans="1:64" x14ac:dyDescent="0.2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  <c r="AU112" s="17"/>
      <c r="AV112" s="17"/>
      <c r="AW112" s="17"/>
      <c r="AX112" s="17"/>
      <c r="AY112" s="17"/>
      <c r="AZ112" s="17"/>
      <c r="BA112" s="17"/>
      <c r="BB112" s="17"/>
      <c r="BC112" s="17"/>
      <c r="BD112" s="17"/>
      <c r="BE112" s="17"/>
      <c r="BF112" s="17"/>
      <c r="BG112" s="17"/>
      <c r="BH112" s="17"/>
      <c r="BI112" s="17"/>
      <c r="BJ112" s="17"/>
      <c r="BK112" s="17"/>
      <c r="BL112" s="17"/>
    </row>
    <row r="113" spans="1:64" x14ac:dyDescent="0.2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  <c r="AU113" s="17"/>
      <c r="AV113" s="17"/>
      <c r="AW113" s="17"/>
      <c r="AX113" s="17"/>
      <c r="AY113" s="17"/>
      <c r="AZ113" s="17"/>
      <c r="BA113" s="17"/>
      <c r="BB113" s="17"/>
      <c r="BC113" s="17"/>
      <c r="BD113" s="17"/>
      <c r="BE113" s="17"/>
      <c r="BF113" s="17"/>
      <c r="BG113" s="17"/>
      <c r="BH113" s="17"/>
      <c r="BI113" s="17"/>
      <c r="BJ113" s="17"/>
      <c r="BK113" s="17"/>
      <c r="BL113" s="17"/>
    </row>
    <row r="114" spans="1:64" x14ac:dyDescent="0.2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17"/>
      <c r="AS114" s="17"/>
      <c r="AT114" s="17"/>
      <c r="AU114" s="17"/>
      <c r="AV114" s="17"/>
      <c r="AW114" s="17"/>
      <c r="AX114" s="17"/>
      <c r="AY114" s="17"/>
      <c r="AZ114" s="17"/>
      <c r="BA114" s="17"/>
      <c r="BB114" s="17"/>
      <c r="BC114" s="17"/>
      <c r="BD114" s="17"/>
      <c r="BE114" s="17"/>
      <c r="BF114" s="17"/>
      <c r="BG114" s="17"/>
      <c r="BH114" s="17"/>
      <c r="BI114" s="17"/>
      <c r="BJ114" s="17"/>
      <c r="BK114" s="17"/>
      <c r="BL114" s="17"/>
    </row>
    <row r="115" spans="1:64" x14ac:dyDescent="0.2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  <c r="AQ115" s="17"/>
      <c r="AR115" s="17"/>
      <c r="AS115" s="17"/>
      <c r="AT115" s="17"/>
      <c r="AU115" s="17"/>
      <c r="AV115" s="17"/>
      <c r="AW115" s="17"/>
      <c r="AX115" s="17"/>
      <c r="AY115" s="17"/>
      <c r="AZ115" s="17"/>
      <c r="BA115" s="17"/>
      <c r="BB115" s="17"/>
      <c r="BC115" s="17"/>
      <c r="BD115" s="17"/>
      <c r="BE115" s="17"/>
      <c r="BF115" s="17"/>
      <c r="BG115" s="17"/>
      <c r="BH115" s="17"/>
      <c r="BI115" s="17"/>
      <c r="BJ115" s="17"/>
      <c r="BK115" s="17"/>
      <c r="BL115" s="17"/>
    </row>
    <row r="116" spans="1:64" x14ac:dyDescent="0.2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  <c r="AU116" s="17"/>
      <c r="AV116" s="17"/>
      <c r="AW116" s="17"/>
      <c r="AX116" s="17"/>
      <c r="AY116" s="17"/>
      <c r="AZ116" s="17"/>
      <c r="BA116" s="17"/>
      <c r="BB116" s="17"/>
      <c r="BC116" s="17"/>
      <c r="BD116" s="17"/>
      <c r="BE116" s="17"/>
      <c r="BF116" s="17"/>
      <c r="BG116" s="17"/>
      <c r="BH116" s="17"/>
      <c r="BI116" s="17"/>
      <c r="BJ116" s="17"/>
      <c r="BK116" s="17"/>
      <c r="BL116" s="17"/>
    </row>
    <row r="117" spans="1:64" x14ac:dyDescent="0.2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  <c r="AP117" s="17"/>
      <c r="AQ117" s="17"/>
      <c r="AR117" s="17"/>
      <c r="AS117" s="17"/>
      <c r="AT117" s="17"/>
      <c r="AU117" s="17"/>
      <c r="AV117" s="17"/>
      <c r="AW117" s="17"/>
      <c r="AX117" s="17"/>
      <c r="AY117" s="17"/>
      <c r="AZ117" s="17"/>
      <c r="BA117" s="17"/>
      <c r="BB117" s="17"/>
      <c r="BC117" s="17"/>
      <c r="BD117" s="17"/>
      <c r="BE117" s="17"/>
      <c r="BF117" s="17"/>
      <c r="BG117" s="17"/>
      <c r="BH117" s="17"/>
      <c r="BI117" s="17"/>
      <c r="BJ117" s="17"/>
      <c r="BK117" s="17"/>
      <c r="BL117" s="17"/>
    </row>
    <row r="118" spans="1:64" x14ac:dyDescent="0.2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  <c r="AP118" s="17"/>
      <c r="AQ118" s="17"/>
      <c r="AR118" s="17"/>
      <c r="AS118" s="17"/>
      <c r="AT118" s="17"/>
      <c r="AU118" s="17"/>
      <c r="AV118" s="17"/>
      <c r="AW118" s="17"/>
      <c r="AX118" s="17"/>
      <c r="AY118" s="17"/>
      <c r="AZ118" s="17"/>
      <c r="BA118" s="17"/>
      <c r="BB118" s="17"/>
      <c r="BC118" s="17"/>
      <c r="BD118" s="17"/>
      <c r="BE118" s="17"/>
      <c r="BF118" s="17"/>
      <c r="BG118" s="17"/>
      <c r="BH118" s="17"/>
      <c r="BI118" s="17"/>
      <c r="BJ118" s="17"/>
      <c r="BK118" s="17"/>
      <c r="BL118" s="17"/>
    </row>
    <row r="119" spans="1:64" x14ac:dyDescent="0.2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  <c r="AQ119" s="17"/>
      <c r="AR119" s="17"/>
      <c r="AS119" s="17"/>
      <c r="AT119" s="17"/>
      <c r="AU119" s="17"/>
      <c r="AV119" s="17"/>
      <c r="AW119" s="17"/>
      <c r="AX119" s="17"/>
      <c r="AY119" s="17"/>
      <c r="AZ119" s="17"/>
      <c r="BA119" s="17"/>
      <c r="BB119" s="17"/>
      <c r="BC119" s="17"/>
      <c r="BD119" s="17"/>
      <c r="BE119" s="17"/>
      <c r="BF119" s="17"/>
      <c r="BG119" s="17"/>
      <c r="BH119" s="17"/>
      <c r="BI119" s="17"/>
      <c r="BJ119" s="17"/>
      <c r="BK119" s="17"/>
      <c r="BL119" s="17"/>
    </row>
    <row r="120" spans="1:64" x14ac:dyDescent="0.2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  <c r="AP120" s="17"/>
      <c r="AQ120" s="17"/>
      <c r="AR120" s="17"/>
      <c r="AS120" s="17"/>
      <c r="AT120" s="17"/>
      <c r="AU120" s="17"/>
      <c r="AV120" s="17"/>
      <c r="AW120" s="17"/>
      <c r="AX120" s="17"/>
      <c r="AY120" s="17"/>
      <c r="AZ120" s="17"/>
      <c r="BA120" s="17"/>
      <c r="BB120" s="17"/>
      <c r="BC120" s="17"/>
      <c r="BD120" s="17"/>
      <c r="BE120" s="17"/>
      <c r="BF120" s="17"/>
      <c r="BG120" s="17"/>
      <c r="BH120" s="17"/>
      <c r="BI120" s="17"/>
      <c r="BJ120" s="17"/>
      <c r="BK120" s="17"/>
      <c r="BL120" s="17"/>
    </row>
    <row r="121" spans="1:64" x14ac:dyDescent="0.2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  <c r="AQ121" s="17"/>
      <c r="AR121" s="17"/>
      <c r="AS121" s="17"/>
      <c r="AT121" s="17"/>
      <c r="AU121" s="17"/>
      <c r="AV121" s="17"/>
      <c r="AW121" s="17"/>
      <c r="AX121" s="17"/>
      <c r="AY121" s="17"/>
      <c r="AZ121" s="17"/>
      <c r="BA121" s="17"/>
      <c r="BB121" s="17"/>
      <c r="BC121" s="17"/>
      <c r="BD121" s="17"/>
      <c r="BE121" s="17"/>
      <c r="BF121" s="17"/>
      <c r="BG121" s="17"/>
      <c r="BH121" s="17"/>
      <c r="BI121" s="17"/>
      <c r="BJ121" s="17"/>
      <c r="BK121" s="17"/>
      <c r="BL121" s="17"/>
    </row>
    <row r="122" spans="1:64" x14ac:dyDescent="0.2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  <c r="AQ122" s="17"/>
      <c r="AR122" s="17"/>
      <c r="AS122" s="17"/>
      <c r="AT122" s="17"/>
      <c r="AU122" s="17"/>
      <c r="AV122" s="17"/>
      <c r="AW122" s="17"/>
      <c r="AX122" s="17"/>
      <c r="AY122" s="17"/>
      <c r="AZ122" s="17"/>
      <c r="BA122" s="17"/>
      <c r="BB122" s="17"/>
      <c r="BC122" s="17"/>
      <c r="BD122" s="17"/>
      <c r="BE122" s="17"/>
      <c r="BF122" s="17"/>
      <c r="BG122" s="17"/>
      <c r="BH122" s="17"/>
      <c r="BI122" s="17"/>
      <c r="BJ122" s="17"/>
      <c r="BK122" s="17"/>
      <c r="BL122" s="17"/>
    </row>
    <row r="123" spans="1:64" x14ac:dyDescent="0.2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  <c r="AR123" s="17"/>
      <c r="AS123" s="17"/>
      <c r="AT123" s="17"/>
      <c r="AU123" s="17"/>
      <c r="AV123" s="17"/>
      <c r="AW123" s="17"/>
      <c r="AX123" s="17"/>
      <c r="AY123" s="17"/>
      <c r="AZ123" s="17"/>
      <c r="BA123" s="17"/>
      <c r="BB123" s="17"/>
      <c r="BC123" s="17"/>
      <c r="BD123" s="17"/>
      <c r="BE123" s="17"/>
      <c r="BF123" s="17"/>
      <c r="BG123" s="17"/>
      <c r="BH123" s="17"/>
      <c r="BI123" s="17"/>
      <c r="BJ123" s="17"/>
      <c r="BK123" s="17"/>
      <c r="BL123" s="17"/>
    </row>
    <row r="124" spans="1:64" x14ac:dyDescent="0.2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  <c r="AR124" s="17"/>
      <c r="AS124" s="17"/>
      <c r="AT124" s="17"/>
      <c r="AU124" s="17"/>
      <c r="AV124" s="17"/>
      <c r="AW124" s="17"/>
      <c r="AX124" s="17"/>
      <c r="AY124" s="17"/>
      <c r="AZ124" s="17"/>
      <c r="BA124" s="17"/>
      <c r="BB124" s="17"/>
      <c r="BC124" s="17"/>
      <c r="BD124" s="17"/>
      <c r="BE124" s="17"/>
      <c r="BF124" s="17"/>
      <c r="BG124" s="17"/>
      <c r="BH124" s="17"/>
      <c r="BI124" s="17"/>
      <c r="BJ124" s="17"/>
      <c r="BK124" s="17"/>
      <c r="BL124" s="17"/>
    </row>
    <row r="125" spans="1:64" x14ac:dyDescent="0.2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  <c r="AQ125" s="17"/>
      <c r="AR125" s="17"/>
      <c r="AS125" s="17"/>
      <c r="AT125" s="17"/>
      <c r="AU125" s="17"/>
      <c r="AV125" s="17"/>
      <c r="AW125" s="17"/>
      <c r="AX125" s="17"/>
      <c r="AY125" s="17"/>
      <c r="AZ125" s="17"/>
      <c r="BA125" s="17"/>
      <c r="BB125" s="17"/>
      <c r="BC125" s="17"/>
      <c r="BD125" s="17"/>
      <c r="BE125" s="17"/>
      <c r="BF125" s="17"/>
      <c r="BG125" s="17"/>
      <c r="BH125" s="17"/>
      <c r="BI125" s="17"/>
      <c r="BJ125" s="17"/>
      <c r="BK125" s="17"/>
      <c r="BL125" s="17"/>
    </row>
    <row r="126" spans="1:64" x14ac:dyDescent="0.2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  <c r="AQ126" s="17"/>
      <c r="AR126" s="17"/>
      <c r="AS126" s="17"/>
      <c r="AT126" s="17"/>
      <c r="AU126" s="17"/>
      <c r="AV126" s="17"/>
      <c r="AW126" s="17"/>
      <c r="AX126" s="17"/>
      <c r="AY126" s="17"/>
      <c r="AZ126" s="17"/>
      <c r="BA126" s="17"/>
      <c r="BB126" s="17"/>
      <c r="BC126" s="17"/>
      <c r="BD126" s="17"/>
      <c r="BE126" s="17"/>
      <c r="BF126" s="17"/>
      <c r="BG126" s="17"/>
      <c r="BH126" s="17"/>
      <c r="BI126" s="17"/>
      <c r="BJ126" s="17"/>
      <c r="BK126" s="17"/>
      <c r="BL126" s="17"/>
    </row>
    <row r="127" spans="1:64" x14ac:dyDescent="0.2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  <c r="AQ127" s="17"/>
      <c r="AR127" s="17"/>
      <c r="AS127" s="17"/>
      <c r="AT127" s="17"/>
      <c r="AU127" s="17"/>
      <c r="AV127" s="17"/>
      <c r="AW127" s="17"/>
      <c r="AX127" s="17"/>
      <c r="AY127" s="17"/>
      <c r="AZ127" s="17"/>
      <c r="BA127" s="17"/>
      <c r="BB127" s="17"/>
      <c r="BC127" s="17"/>
      <c r="BD127" s="17"/>
      <c r="BE127" s="17"/>
      <c r="BF127" s="17"/>
      <c r="BG127" s="17"/>
      <c r="BH127" s="17"/>
      <c r="BI127" s="17"/>
      <c r="BJ127" s="17"/>
      <c r="BK127" s="17"/>
      <c r="BL127" s="17"/>
    </row>
    <row r="128" spans="1:64" x14ac:dyDescent="0.2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  <c r="AT128" s="17"/>
      <c r="AU128" s="17"/>
      <c r="AV128" s="17"/>
      <c r="AW128" s="17"/>
      <c r="AX128" s="17"/>
      <c r="AY128" s="17"/>
      <c r="AZ128" s="17"/>
      <c r="BA128" s="17"/>
      <c r="BB128" s="17"/>
      <c r="BC128" s="17"/>
      <c r="BD128" s="17"/>
      <c r="BE128" s="17"/>
      <c r="BF128" s="17"/>
      <c r="BG128" s="17"/>
      <c r="BH128" s="17"/>
      <c r="BI128" s="17"/>
      <c r="BJ128" s="17"/>
      <c r="BK128" s="17"/>
      <c r="BL128" s="17"/>
    </row>
    <row r="129" spans="1:64" x14ac:dyDescent="0.2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  <c r="AN129" s="17"/>
      <c r="AO129" s="17"/>
      <c r="AP129" s="17"/>
      <c r="AQ129" s="17"/>
      <c r="AR129" s="17"/>
      <c r="AS129" s="17"/>
      <c r="AT129" s="17"/>
      <c r="AU129" s="17"/>
      <c r="AV129" s="17"/>
      <c r="AW129" s="17"/>
      <c r="AX129" s="17"/>
      <c r="AY129" s="17"/>
      <c r="AZ129" s="17"/>
      <c r="BA129" s="17"/>
      <c r="BB129" s="17"/>
      <c r="BC129" s="17"/>
      <c r="BD129" s="17"/>
      <c r="BE129" s="17"/>
      <c r="BF129" s="17"/>
      <c r="BG129" s="17"/>
      <c r="BH129" s="17"/>
      <c r="BI129" s="17"/>
      <c r="BJ129" s="17"/>
      <c r="BK129" s="17"/>
      <c r="BL129" s="17"/>
    </row>
    <row r="130" spans="1:64" x14ac:dyDescent="0.2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  <c r="AQ130" s="17"/>
      <c r="AR130" s="17"/>
      <c r="AS130" s="17"/>
      <c r="AT130" s="17"/>
      <c r="AU130" s="17"/>
      <c r="AV130" s="17"/>
      <c r="AW130" s="17"/>
      <c r="AX130" s="17"/>
      <c r="AY130" s="17"/>
      <c r="AZ130" s="17"/>
      <c r="BA130" s="17"/>
      <c r="BB130" s="17"/>
      <c r="BC130" s="17"/>
      <c r="BD130" s="17"/>
      <c r="BE130" s="17"/>
      <c r="BF130" s="17"/>
      <c r="BG130" s="17"/>
      <c r="BH130" s="17"/>
      <c r="BI130" s="17"/>
      <c r="BJ130" s="17"/>
      <c r="BK130" s="17"/>
      <c r="BL130" s="17"/>
    </row>
    <row r="131" spans="1:64" x14ac:dyDescent="0.2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  <c r="AN131" s="17"/>
      <c r="AO131" s="17"/>
      <c r="AP131" s="17"/>
      <c r="AQ131" s="17"/>
      <c r="AR131" s="17"/>
      <c r="AS131" s="17"/>
      <c r="AT131" s="17"/>
      <c r="AU131" s="17"/>
      <c r="AV131" s="17"/>
      <c r="AW131" s="17"/>
      <c r="AX131" s="17"/>
      <c r="AY131" s="17"/>
      <c r="AZ131" s="17"/>
      <c r="BA131" s="17"/>
      <c r="BB131" s="17"/>
      <c r="BC131" s="17"/>
      <c r="BD131" s="17"/>
      <c r="BE131" s="17"/>
      <c r="BF131" s="17"/>
      <c r="BG131" s="17"/>
      <c r="BH131" s="17"/>
      <c r="BI131" s="17"/>
      <c r="BJ131" s="17"/>
      <c r="BK131" s="17"/>
      <c r="BL131" s="17"/>
    </row>
    <row r="132" spans="1:64" x14ac:dyDescent="0.2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  <c r="AQ132" s="17"/>
      <c r="AR132" s="17"/>
      <c r="AS132" s="17"/>
      <c r="AT132" s="17"/>
      <c r="AU132" s="17"/>
      <c r="AV132" s="17"/>
      <c r="AW132" s="17"/>
      <c r="AX132" s="17"/>
      <c r="AY132" s="17"/>
      <c r="AZ132" s="17"/>
      <c r="BA132" s="17"/>
      <c r="BB132" s="17"/>
      <c r="BC132" s="17"/>
      <c r="BD132" s="17"/>
      <c r="BE132" s="17"/>
      <c r="BF132" s="17"/>
      <c r="BG132" s="17"/>
      <c r="BH132" s="17"/>
      <c r="BI132" s="17"/>
      <c r="BJ132" s="17"/>
      <c r="BK132" s="17"/>
      <c r="BL132" s="17"/>
    </row>
    <row r="133" spans="1:64" x14ac:dyDescent="0.2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  <c r="AN133" s="17"/>
      <c r="AO133" s="17"/>
      <c r="AP133" s="17"/>
      <c r="AQ133" s="17"/>
      <c r="AR133" s="17"/>
      <c r="AS133" s="17"/>
      <c r="AT133" s="17"/>
      <c r="AU133" s="17"/>
      <c r="AV133" s="17"/>
      <c r="AW133" s="17"/>
      <c r="AX133" s="17"/>
      <c r="AY133" s="17"/>
      <c r="AZ133" s="17"/>
      <c r="BA133" s="17"/>
      <c r="BB133" s="17"/>
      <c r="BC133" s="17"/>
      <c r="BD133" s="17"/>
      <c r="BE133" s="17"/>
      <c r="BF133" s="17"/>
      <c r="BG133" s="17"/>
      <c r="BH133" s="17"/>
      <c r="BI133" s="17"/>
      <c r="BJ133" s="17"/>
      <c r="BK133" s="17"/>
      <c r="BL133" s="17"/>
    </row>
    <row r="134" spans="1:64" x14ac:dyDescent="0.2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  <c r="AN134" s="17"/>
      <c r="AO134" s="17"/>
      <c r="AP134" s="17"/>
      <c r="AQ134" s="17"/>
      <c r="AR134" s="17"/>
      <c r="AS134" s="17"/>
      <c r="AT134" s="17"/>
      <c r="AU134" s="17"/>
      <c r="AV134" s="17"/>
      <c r="AW134" s="17"/>
      <c r="AX134" s="17"/>
      <c r="AY134" s="17"/>
      <c r="AZ134" s="17"/>
      <c r="BA134" s="17"/>
      <c r="BB134" s="17"/>
      <c r="BC134" s="17"/>
      <c r="BD134" s="17"/>
      <c r="BE134" s="17"/>
      <c r="BF134" s="17"/>
      <c r="BG134" s="17"/>
      <c r="BH134" s="17"/>
      <c r="BI134" s="17"/>
      <c r="BJ134" s="17"/>
      <c r="BK134" s="17"/>
      <c r="BL134" s="17"/>
    </row>
    <row r="135" spans="1:64" x14ac:dyDescent="0.2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  <c r="AN135" s="17"/>
      <c r="AO135" s="17"/>
      <c r="AP135" s="17"/>
      <c r="AQ135" s="17"/>
      <c r="AR135" s="17"/>
      <c r="AS135" s="17"/>
      <c r="AT135" s="17"/>
      <c r="AU135" s="17"/>
      <c r="AV135" s="17"/>
      <c r="AW135" s="17"/>
      <c r="AX135" s="17"/>
      <c r="AY135" s="17"/>
      <c r="AZ135" s="17"/>
      <c r="BA135" s="17"/>
      <c r="BB135" s="17"/>
      <c r="BC135" s="17"/>
      <c r="BD135" s="17"/>
      <c r="BE135" s="17"/>
      <c r="BF135" s="17"/>
      <c r="BG135" s="17"/>
      <c r="BH135" s="17"/>
      <c r="BI135" s="17"/>
      <c r="BJ135" s="17"/>
      <c r="BK135" s="17"/>
      <c r="BL135" s="17"/>
    </row>
    <row r="136" spans="1:64" x14ac:dyDescent="0.2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  <c r="AQ136" s="17"/>
      <c r="AR136" s="17"/>
      <c r="AS136" s="17"/>
      <c r="AT136" s="17"/>
      <c r="AU136" s="17"/>
      <c r="AV136" s="17"/>
      <c r="AW136" s="17"/>
      <c r="AX136" s="17"/>
      <c r="AY136" s="17"/>
      <c r="AZ136" s="17"/>
      <c r="BA136" s="17"/>
      <c r="BB136" s="17"/>
      <c r="BC136" s="17"/>
      <c r="BD136" s="17"/>
      <c r="BE136" s="17"/>
      <c r="BF136" s="17"/>
      <c r="BG136" s="17"/>
      <c r="BH136" s="17"/>
      <c r="BI136" s="17"/>
      <c r="BJ136" s="17"/>
      <c r="BK136" s="17"/>
      <c r="BL136" s="17"/>
    </row>
    <row r="137" spans="1:64" x14ac:dyDescent="0.2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  <c r="AQ137" s="17"/>
      <c r="AR137" s="17"/>
      <c r="AS137" s="17"/>
      <c r="AT137" s="17"/>
      <c r="AU137" s="17"/>
      <c r="AV137" s="17"/>
      <c r="AW137" s="17"/>
      <c r="AX137" s="17"/>
      <c r="AY137" s="17"/>
      <c r="AZ137" s="17"/>
      <c r="BA137" s="17"/>
      <c r="BB137" s="17"/>
      <c r="BC137" s="17"/>
      <c r="BD137" s="17"/>
      <c r="BE137" s="17"/>
      <c r="BF137" s="17"/>
      <c r="BG137" s="17"/>
      <c r="BH137" s="17"/>
      <c r="BI137" s="17"/>
      <c r="BJ137" s="17"/>
      <c r="BK137" s="17"/>
      <c r="BL137" s="17"/>
    </row>
    <row r="138" spans="1:64" x14ac:dyDescent="0.2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17"/>
      <c r="AS138" s="17"/>
      <c r="AT138" s="17"/>
      <c r="AU138" s="17"/>
      <c r="AV138" s="17"/>
      <c r="AW138" s="17"/>
      <c r="AX138" s="17"/>
      <c r="AY138" s="17"/>
      <c r="AZ138" s="17"/>
      <c r="BA138" s="17"/>
      <c r="BB138" s="17"/>
      <c r="BC138" s="17"/>
      <c r="BD138" s="17"/>
      <c r="BE138" s="17"/>
      <c r="BF138" s="17"/>
      <c r="BG138" s="17"/>
      <c r="BH138" s="17"/>
      <c r="BI138" s="17"/>
      <c r="BJ138" s="17"/>
      <c r="BK138" s="17"/>
      <c r="BL138" s="17"/>
    </row>
    <row r="139" spans="1:64" x14ac:dyDescent="0.2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  <c r="AQ139" s="17"/>
      <c r="AR139" s="17"/>
      <c r="AS139" s="17"/>
      <c r="AT139" s="17"/>
      <c r="AU139" s="17"/>
      <c r="AV139" s="17"/>
      <c r="AW139" s="17"/>
      <c r="AX139" s="17"/>
      <c r="AY139" s="17"/>
      <c r="AZ139" s="17"/>
      <c r="BA139" s="17"/>
      <c r="BB139" s="17"/>
      <c r="BC139" s="17"/>
      <c r="BD139" s="17"/>
      <c r="BE139" s="17"/>
      <c r="BF139" s="17"/>
      <c r="BG139" s="17"/>
      <c r="BH139" s="17"/>
      <c r="BI139" s="17"/>
      <c r="BJ139" s="17"/>
      <c r="BK139" s="17"/>
      <c r="BL139" s="17"/>
    </row>
    <row r="140" spans="1:64" x14ac:dyDescent="0.2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  <c r="AQ140" s="17"/>
      <c r="AR140" s="17"/>
      <c r="AS140" s="17"/>
      <c r="AT140" s="17"/>
      <c r="AU140" s="17"/>
      <c r="AV140" s="17"/>
      <c r="AW140" s="17"/>
      <c r="AX140" s="17"/>
      <c r="AY140" s="17"/>
      <c r="AZ140" s="17"/>
      <c r="BA140" s="17"/>
      <c r="BB140" s="17"/>
      <c r="BC140" s="17"/>
      <c r="BD140" s="17"/>
      <c r="BE140" s="17"/>
      <c r="BF140" s="17"/>
      <c r="BG140" s="17"/>
      <c r="BH140" s="17"/>
      <c r="BI140" s="17"/>
      <c r="BJ140" s="17"/>
      <c r="BK140" s="17"/>
      <c r="BL140" s="17"/>
    </row>
    <row r="141" spans="1:64" x14ac:dyDescent="0.2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  <c r="AQ141" s="17"/>
      <c r="AR141" s="17"/>
      <c r="AS141" s="17"/>
      <c r="AT141" s="17"/>
      <c r="AU141" s="17"/>
      <c r="AV141" s="17"/>
      <c r="AW141" s="17"/>
      <c r="AX141" s="17"/>
      <c r="AY141" s="17"/>
      <c r="AZ141" s="17"/>
      <c r="BA141" s="17"/>
      <c r="BB141" s="17"/>
      <c r="BC141" s="17"/>
      <c r="BD141" s="17"/>
      <c r="BE141" s="17"/>
      <c r="BF141" s="17"/>
      <c r="BG141" s="17"/>
      <c r="BH141" s="17"/>
      <c r="BI141" s="17"/>
      <c r="BJ141" s="17"/>
      <c r="BK141" s="17"/>
      <c r="BL141" s="17"/>
    </row>
    <row r="142" spans="1:64" x14ac:dyDescent="0.2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  <c r="AQ142" s="17"/>
      <c r="AR142" s="17"/>
      <c r="AS142" s="17"/>
      <c r="AT142" s="17"/>
      <c r="AU142" s="17"/>
      <c r="AV142" s="17"/>
      <c r="AW142" s="17"/>
      <c r="AX142" s="17"/>
      <c r="AY142" s="17"/>
      <c r="AZ142" s="17"/>
      <c r="BA142" s="17"/>
      <c r="BB142" s="17"/>
      <c r="BC142" s="17"/>
      <c r="BD142" s="17"/>
      <c r="BE142" s="17"/>
      <c r="BF142" s="17"/>
      <c r="BG142" s="17"/>
      <c r="BH142" s="17"/>
      <c r="BI142" s="17"/>
      <c r="BJ142" s="17"/>
      <c r="BK142" s="17"/>
      <c r="BL142" s="17"/>
    </row>
    <row r="143" spans="1:64" x14ac:dyDescent="0.2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  <c r="AQ143" s="17"/>
      <c r="AR143" s="17"/>
      <c r="AS143" s="17"/>
      <c r="AT143" s="17"/>
      <c r="AU143" s="17"/>
      <c r="AV143" s="17"/>
      <c r="AW143" s="17"/>
      <c r="AX143" s="17"/>
      <c r="AY143" s="17"/>
      <c r="AZ143" s="17"/>
      <c r="BA143" s="17"/>
      <c r="BB143" s="17"/>
      <c r="BC143" s="17"/>
      <c r="BD143" s="17"/>
      <c r="BE143" s="17"/>
      <c r="BF143" s="17"/>
      <c r="BG143" s="17"/>
      <c r="BH143" s="17"/>
      <c r="BI143" s="17"/>
      <c r="BJ143" s="17"/>
      <c r="BK143" s="17"/>
      <c r="BL143" s="17"/>
    </row>
    <row r="144" spans="1:64" x14ac:dyDescent="0.2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  <c r="AQ144" s="17"/>
      <c r="AR144" s="17"/>
      <c r="AS144" s="17"/>
      <c r="AT144" s="17"/>
      <c r="AU144" s="17"/>
      <c r="AV144" s="17"/>
      <c r="AW144" s="17"/>
      <c r="AX144" s="17"/>
      <c r="AY144" s="17"/>
      <c r="AZ144" s="17"/>
      <c r="BA144" s="17"/>
      <c r="BB144" s="17"/>
      <c r="BC144" s="17"/>
      <c r="BD144" s="17"/>
      <c r="BE144" s="17"/>
      <c r="BF144" s="17"/>
      <c r="BG144" s="17"/>
      <c r="BH144" s="17"/>
      <c r="BI144" s="17"/>
      <c r="BJ144" s="17"/>
      <c r="BK144" s="17"/>
      <c r="BL144" s="17"/>
    </row>
    <row r="145" spans="1:64" x14ac:dyDescent="0.2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  <c r="AT145" s="17"/>
      <c r="AU145" s="17"/>
      <c r="AV145" s="17"/>
      <c r="AW145" s="17"/>
      <c r="AX145" s="17"/>
      <c r="AY145" s="17"/>
      <c r="AZ145" s="17"/>
      <c r="BA145" s="17"/>
      <c r="BB145" s="17"/>
      <c r="BC145" s="17"/>
      <c r="BD145" s="17"/>
      <c r="BE145" s="17"/>
      <c r="BF145" s="17"/>
      <c r="BG145" s="17"/>
      <c r="BH145" s="17"/>
      <c r="BI145" s="17"/>
      <c r="BJ145" s="17"/>
      <c r="BK145" s="17"/>
      <c r="BL145" s="17"/>
    </row>
    <row r="146" spans="1:64" x14ac:dyDescent="0.2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  <c r="AR146" s="17"/>
      <c r="AS146" s="17"/>
      <c r="AT146" s="17"/>
      <c r="AU146" s="17"/>
      <c r="AV146" s="17"/>
      <c r="AW146" s="17"/>
      <c r="AX146" s="17"/>
      <c r="AY146" s="17"/>
      <c r="AZ146" s="17"/>
      <c r="BA146" s="17"/>
      <c r="BB146" s="17"/>
      <c r="BC146" s="17"/>
      <c r="BD146" s="17"/>
      <c r="BE146" s="17"/>
      <c r="BF146" s="17"/>
      <c r="BG146" s="17"/>
      <c r="BH146" s="17"/>
      <c r="BI146" s="17"/>
      <c r="BJ146" s="17"/>
      <c r="BK146" s="17"/>
      <c r="BL146" s="17"/>
    </row>
    <row r="147" spans="1:64" x14ac:dyDescent="0.2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  <c r="AQ147" s="17"/>
      <c r="AR147" s="17"/>
      <c r="AS147" s="17"/>
      <c r="AT147" s="17"/>
      <c r="AU147" s="17"/>
      <c r="AV147" s="17"/>
      <c r="AW147" s="17"/>
      <c r="AX147" s="17"/>
      <c r="AY147" s="17"/>
      <c r="AZ147" s="17"/>
      <c r="BA147" s="17"/>
      <c r="BB147" s="17"/>
      <c r="BC147" s="17"/>
      <c r="BD147" s="17"/>
      <c r="BE147" s="17"/>
      <c r="BF147" s="17"/>
      <c r="BG147" s="17"/>
      <c r="BH147" s="17"/>
      <c r="BI147" s="17"/>
      <c r="BJ147" s="17"/>
      <c r="BK147" s="17"/>
      <c r="BL147" s="17"/>
    </row>
    <row r="148" spans="1:64" x14ac:dyDescent="0.2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  <c r="AQ148" s="17"/>
      <c r="AR148" s="17"/>
      <c r="AS148" s="17"/>
      <c r="AT148" s="17"/>
      <c r="AU148" s="17"/>
      <c r="AV148" s="17"/>
      <c r="AW148" s="17"/>
      <c r="AX148" s="17"/>
      <c r="AY148" s="17"/>
      <c r="AZ148" s="17"/>
      <c r="BA148" s="17"/>
      <c r="BB148" s="17"/>
      <c r="BC148" s="17"/>
      <c r="BD148" s="17"/>
      <c r="BE148" s="17"/>
      <c r="BF148" s="17"/>
      <c r="BG148" s="17"/>
      <c r="BH148" s="17"/>
      <c r="BI148" s="17"/>
      <c r="BJ148" s="17"/>
      <c r="BK148" s="17"/>
      <c r="BL148" s="17"/>
    </row>
    <row r="149" spans="1:64" x14ac:dyDescent="0.2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  <c r="AR149" s="17"/>
      <c r="AS149" s="17"/>
      <c r="AT149" s="17"/>
      <c r="AU149" s="17"/>
      <c r="AV149" s="17"/>
      <c r="AW149" s="17"/>
      <c r="AX149" s="17"/>
      <c r="AY149" s="17"/>
      <c r="AZ149" s="17"/>
      <c r="BA149" s="17"/>
      <c r="BB149" s="17"/>
      <c r="BC149" s="17"/>
      <c r="BD149" s="17"/>
      <c r="BE149" s="17"/>
      <c r="BF149" s="17"/>
      <c r="BG149" s="17"/>
      <c r="BH149" s="17"/>
      <c r="BI149" s="17"/>
      <c r="BJ149" s="17"/>
      <c r="BK149" s="17"/>
      <c r="BL149" s="17"/>
    </row>
    <row r="150" spans="1:64" x14ac:dyDescent="0.2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  <c r="AQ150" s="17"/>
      <c r="AR150" s="17"/>
      <c r="AS150" s="17"/>
      <c r="AT150" s="17"/>
      <c r="AU150" s="17"/>
      <c r="AV150" s="17"/>
      <c r="AW150" s="17"/>
      <c r="AX150" s="17"/>
      <c r="AY150" s="17"/>
      <c r="AZ150" s="17"/>
      <c r="BA150" s="17"/>
      <c r="BB150" s="17"/>
      <c r="BC150" s="17"/>
      <c r="BD150" s="17"/>
      <c r="BE150" s="17"/>
      <c r="BF150" s="17"/>
      <c r="BG150" s="17"/>
      <c r="BH150" s="17"/>
      <c r="BI150" s="17"/>
      <c r="BJ150" s="17"/>
      <c r="BK150" s="17"/>
      <c r="BL150" s="17"/>
    </row>
    <row r="151" spans="1:64" x14ac:dyDescent="0.2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  <c r="AQ151" s="17"/>
      <c r="AR151" s="17"/>
      <c r="AS151" s="17"/>
      <c r="AT151" s="17"/>
      <c r="AU151" s="17"/>
      <c r="AV151" s="17"/>
      <c r="AW151" s="17"/>
      <c r="AX151" s="17"/>
      <c r="AY151" s="17"/>
      <c r="AZ151" s="17"/>
      <c r="BA151" s="17"/>
      <c r="BB151" s="17"/>
      <c r="BC151" s="17"/>
      <c r="BD151" s="17"/>
      <c r="BE151" s="17"/>
      <c r="BF151" s="17"/>
      <c r="BG151" s="17"/>
      <c r="BH151" s="17"/>
      <c r="BI151" s="17"/>
      <c r="BJ151" s="17"/>
      <c r="BK151" s="17"/>
      <c r="BL151" s="17"/>
    </row>
    <row r="152" spans="1:64" x14ac:dyDescent="0.2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  <c r="AO152" s="17"/>
      <c r="AP152" s="17"/>
      <c r="AQ152" s="17"/>
      <c r="AR152" s="17"/>
      <c r="AS152" s="17"/>
      <c r="AT152" s="17"/>
      <c r="AU152" s="17"/>
      <c r="AV152" s="17"/>
      <c r="AW152" s="17"/>
      <c r="AX152" s="17"/>
      <c r="AY152" s="17"/>
      <c r="AZ152" s="17"/>
      <c r="BA152" s="17"/>
      <c r="BB152" s="17"/>
      <c r="BC152" s="17"/>
      <c r="BD152" s="17"/>
      <c r="BE152" s="17"/>
      <c r="BF152" s="17"/>
      <c r="BG152" s="17"/>
      <c r="BH152" s="17"/>
      <c r="BI152" s="17"/>
      <c r="BJ152" s="17"/>
      <c r="BK152" s="17"/>
      <c r="BL152" s="17"/>
    </row>
    <row r="153" spans="1:64" x14ac:dyDescent="0.2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  <c r="AQ153" s="17"/>
      <c r="AR153" s="17"/>
      <c r="AS153" s="17"/>
      <c r="AT153" s="17"/>
      <c r="AU153" s="17"/>
      <c r="AV153" s="17"/>
      <c r="AW153" s="17"/>
      <c r="AX153" s="17"/>
      <c r="AY153" s="17"/>
      <c r="AZ153" s="17"/>
      <c r="BA153" s="17"/>
      <c r="BB153" s="17"/>
      <c r="BC153" s="17"/>
      <c r="BD153" s="17"/>
      <c r="BE153" s="17"/>
      <c r="BF153" s="17"/>
      <c r="BG153" s="17"/>
      <c r="BH153" s="17"/>
      <c r="BI153" s="17"/>
      <c r="BJ153" s="17"/>
      <c r="BK153" s="17"/>
      <c r="BL153" s="17"/>
    </row>
    <row r="154" spans="1:64" x14ac:dyDescent="0.2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17"/>
      <c r="AR154" s="17"/>
      <c r="AS154" s="17"/>
      <c r="AT154" s="17"/>
      <c r="AU154" s="17"/>
      <c r="AV154" s="17"/>
      <c r="AW154" s="17"/>
      <c r="AX154" s="17"/>
      <c r="AY154" s="17"/>
      <c r="AZ154" s="17"/>
      <c r="BA154" s="17"/>
      <c r="BB154" s="17"/>
      <c r="BC154" s="17"/>
      <c r="BD154" s="17"/>
      <c r="BE154" s="17"/>
      <c r="BF154" s="17"/>
      <c r="BG154" s="17"/>
      <c r="BH154" s="17"/>
      <c r="BI154" s="17"/>
      <c r="BJ154" s="17"/>
      <c r="BK154" s="17"/>
      <c r="BL154" s="17"/>
    </row>
    <row r="155" spans="1:64" x14ac:dyDescent="0.2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  <c r="AQ155" s="17"/>
      <c r="AR155" s="17"/>
      <c r="AS155" s="17"/>
      <c r="AT155" s="17"/>
      <c r="AU155" s="17"/>
      <c r="AV155" s="17"/>
      <c r="AW155" s="17"/>
      <c r="AX155" s="17"/>
      <c r="AY155" s="17"/>
      <c r="AZ155" s="17"/>
      <c r="BA155" s="17"/>
      <c r="BB155" s="17"/>
      <c r="BC155" s="17"/>
      <c r="BD155" s="17"/>
      <c r="BE155" s="17"/>
      <c r="BF155" s="17"/>
      <c r="BG155" s="17"/>
      <c r="BH155" s="17"/>
      <c r="BI155" s="17"/>
      <c r="BJ155" s="17"/>
      <c r="BK155" s="17"/>
      <c r="BL155" s="17"/>
    </row>
    <row r="156" spans="1:64" x14ac:dyDescent="0.2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7"/>
      <c r="AP156" s="17"/>
      <c r="AQ156" s="17"/>
      <c r="AR156" s="17"/>
      <c r="AS156" s="17"/>
      <c r="AT156" s="17"/>
      <c r="AU156" s="17"/>
      <c r="AV156" s="17"/>
      <c r="AW156" s="17"/>
      <c r="AX156" s="17"/>
      <c r="AY156" s="17"/>
      <c r="AZ156" s="17"/>
      <c r="BA156" s="17"/>
      <c r="BB156" s="17"/>
      <c r="BC156" s="17"/>
      <c r="BD156" s="17"/>
      <c r="BE156" s="17"/>
      <c r="BF156" s="17"/>
      <c r="BG156" s="17"/>
      <c r="BH156" s="17"/>
      <c r="BI156" s="17"/>
      <c r="BJ156" s="17"/>
      <c r="BK156" s="17"/>
      <c r="BL156" s="17"/>
    </row>
    <row r="157" spans="1:64" x14ac:dyDescent="0.2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  <c r="AP157" s="17"/>
      <c r="AQ157" s="17"/>
      <c r="AR157" s="17"/>
      <c r="AS157" s="17"/>
      <c r="AT157" s="17"/>
      <c r="AU157" s="17"/>
      <c r="AV157" s="17"/>
      <c r="AW157" s="17"/>
      <c r="AX157" s="17"/>
      <c r="AY157" s="17"/>
      <c r="AZ157" s="17"/>
      <c r="BA157" s="17"/>
      <c r="BB157" s="17"/>
      <c r="BC157" s="17"/>
      <c r="BD157" s="17"/>
      <c r="BE157" s="17"/>
      <c r="BF157" s="17"/>
      <c r="BG157" s="17"/>
      <c r="BH157" s="17"/>
      <c r="BI157" s="17"/>
      <c r="BJ157" s="17"/>
      <c r="BK157" s="17"/>
      <c r="BL157" s="17"/>
    </row>
    <row r="158" spans="1:64" x14ac:dyDescent="0.2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  <c r="AO158" s="17"/>
      <c r="AP158" s="17"/>
      <c r="AQ158" s="17"/>
      <c r="AR158" s="17"/>
      <c r="AS158" s="17"/>
      <c r="AT158" s="17"/>
      <c r="AU158" s="17"/>
      <c r="AV158" s="17"/>
      <c r="AW158" s="17"/>
      <c r="AX158" s="17"/>
      <c r="AY158" s="17"/>
      <c r="AZ158" s="17"/>
      <c r="BA158" s="17"/>
      <c r="BB158" s="17"/>
      <c r="BC158" s="17"/>
      <c r="BD158" s="17"/>
      <c r="BE158" s="17"/>
      <c r="BF158" s="17"/>
      <c r="BG158" s="17"/>
      <c r="BH158" s="17"/>
      <c r="BI158" s="17"/>
      <c r="BJ158" s="17"/>
      <c r="BK158" s="17"/>
      <c r="BL158" s="17"/>
    </row>
    <row r="159" spans="1:64" x14ac:dyDescent="0.2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  <c r="AQ159" s="17"/>
      <c r="AR159" s="17"/>
      <c r="AS159" s="17"/>
      <c r="AT159" s="17"/>
      <c r="AU159" s="17"/>
      <c r="AV159" s="17"/>
      <c r="AW159" s="17"/>
      <c r="AX159" s="17"/>
      <c r="AY159" s="17"/>
      <c r="AZ159" s="17"/>
      <c r="BA159" s="17"/>
      <c r="BB159" s="17"/>
      <c r="BC159" s="17"/>
      <c r="BD159" s="17"/>
      <c r="BE159" s="17"/>
      <c r="BF159" s="17"/>
      <c r="BG159" s="17"/>
      <c r="BH159" s="17"/>
      <c r="BI159" s="17"/>
      <c r="BJ159" s="17"/>
      <c r="BK159" s="17"/>
      <c r="BL159" s="17"/>
    </row>
    <row r="160" spans="1:64" x14ac:dyDescent="0.2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  <c r="AQ160" s="17"/>
      <c r="AR160" s="17"/>
      <c r="AS160" s="17"/>
      <c r="AT160" s="17"/>
      <c r="AU160" s="17"/>
      <c r="AV160" s="17"/>
      <c r="AW160" s="17"/>
      <c r="AX160" s="17"/>
      <c r="AY160" s="17"/>
      <c r="AZ160" s="17"/>
      <c r="BA160" s="17"/>
      <c r="BB160" s="17"/>
      <c r="BC160" s="17"/>
      <c r="BD160" s="17"/>
      <c r="BE160" s="17"/>
      <c r="BF160" s="17"/>
      <c r="BG160" s="17"/>
      <c r="BH160" s="17"/>
      <c r="BI160" s="17"/>
      <c r="BJ160" s="17"/>
      <c r="BK160" s="17"/>
      <c r="BL160" s="17"/>
    </row>
    <row r="161" spans="1:64" x14ac:dyDescent="0.2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  <c r="AO161" s="17"/>
      <c r="AP161" s="17"/>
      <c r="AQ161" s="17"/>
      <c r="AR161" s="17"/>
      <c r="AS161" s="17"/>
      <c r="AT161" s="17"/>
      <c r="AU161" s="17"/>
      <c r="AV161" s="17"/>
      <c r="AW161" s="17"/>
      <c r="AX161" s="17"/>
      <c r="AY161" s="17"/>
      <c r="AZ161" s="17"/>
      <c r="BA161" s="17"/>
      <c r="BB161" s="17"/>
      <c r="BC161" s="17"/>
      <c r="BD161" s="17"/>
      <c r="BE161" s="17"/>
      <c r="BF161" s="17"/>
      <c r="BG161" s="17"/>
      <c r="BH161" s="17"/>
      <c r="BI161" s="17"/>
      <c r="BJ161" s="17"/>
      <c r="BK161" s="17"/>
      <c r="BL161" s="17"/>
    </row>
    <row r="162" spans="1:64" x14ac:dyDescent="0.2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  <c r="AP162" s="17"/>
      <c r="AQ162" s="17"/>
      <c r="AR162" s="17"/>
      <c r="AS162" s="17"/>
      <c r="AT162" s="17"/>
      <c r="AU162" s="17"/>
      <c r="AV162" s="17"/>
      <c r="AW162" s="17"/>
      <c r="AX162" s="17"/>
      <c r="AY162" s="17"/>
      <c r="AZ162" s="17"/>
      <c r="BA162" s="17"/>
      <c r="BB162" s="17"/>
      <c r="BC162" s="17"/>
      <c r="BD162" s="17"/>
      <c r="BE162" s="17"/>
      <c r="BF162" s="17"/>
      <c r="BG162" s="17"/>
      <c r="BH162" s="17"/>
      <c r="BI162" s="17"/>
      <c r="BJ162" s="17"/>
      <c r="BK162" s="17"/>
      <c r="BL162" s="17"/>
    </row>
    <row r="163" spans="1:64" x14ac:dyDescent="0.2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  <c r="AQ163" s="17"/>
      <c r="AR163" s="17"/>
      <c r="AS163" s="17"/>
      <c r="AT163" s="17"/>
      <c r="AU163" s="17"/>
      <c r="AV163" s="17"/>
      <c r="AW163" s="17"/>
      <c r="AX163" s="17"/>
      <c r="AY163" s="17"/>
      <c r="AZ163" s="17"/>
      <c r="BA163" s="17"/>
      <c r="BB163" s="17"/>
      <c r="BC163" s="17"/>
      <c r="BD163" s="17"/>
      <c r="BE163" s="17"/>
      <c r="BF163" s="17"/>
      <c r="BG163" s="17"/>
      <c r="BH163" s="17"/>
      <c r="BI163" s="17"/>
      <c r="BJ163" s="17"/>
      <c r="BK163" s="17"/>
      <c r="BL163" s="17"/>
    </row>
    <row r="164" spans="1:64" x14ac:dyDescent="0.2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  <c r="AQ164" s="17"/>
      <c r="AR164" s="17"/>
      <c r="AS164" s="17"/>
      <c r="AT164" s="17"/>
      <c r="AU164" s="17"/>
      <c r="AV164" s="17"/>
      <c r="AW164" s="17"/>
      <c r="AX164" s="17"/>
      <c r="AY164" s="17"/>
      <c r="AZ164" s="17"/>
      <c r="BA164" s="17"/>
      <c r="BB164" s="17"/>
      <c r="BC164" s="17"/>
      <c r="BD164" s="17"/>
      <c r="BE164" s="17"/>
      <c r="BF164" s="17"/>
      <c r="BG164" s="17"/>
      <c r="BH164" s="17"/>
      <c r="BI164" s="17"/>
      <c r="BJ164" s="17"/>
      <c r="BK164" s="17"/>
      <c r="BL164" s="17"/>
    </row>
    <row r="165" spans="1:64" x14ac:dyDescent="0.2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  <c r="AP165" s="17"/>
      <c r="AQ165" s="17"/>
      <c r="AR165" s="17"/>
      <c r="AS165" s="17"/>
      <c r="AT165" s="17"/>
      <c r="AU165" s="17"/>
      <c r="AV165" s="17"/>
      <c r="AW165" s="17"/>
      <c r="AX165" s="17"/>
      <c r="AY165" s="17"/>
      <c r="AZ165" s="17"/>
      <c r="BA165" s="17"/>
      <c r="BB165" s="17"/>
      <c r="BC165" s="17"/>
      <c r="BD165" s="17"/>
      <c r="BE165" s="17"/>
      <c r="BF165" s="17"/>
      <c r="BG165" s="17"/>
      <c r="BH165" s="17"/>
      <c r="BI165" s="17"/>
      <c r="BJ165" s="17"/>
      <c r="BK165" s="17"/>
      <c r="BL165" s="17"/>
    </row>
    <row r="166" spans="1:64" x14ac:dyDescent="0.2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  <c r="AQ166" s="17"/>
      <c r="AR166" s="17"/>
      <c r="AS166" s="17"/>
      <c r="AT166" s="17"/>
      <c r="AU166" s="17"/>
      <c r="AV166" s="17"/>
      <c r="AW166" s="17"/>
      <c r="AX166" s="17"/>
      <c r="AY166" s="17"/>
      <c r="AZ166" s="17"/>
      <c r="BA166" s="17"/>
      <c r="BB166" s="17"/>
      <c r="BC166" s="17"/>
      <c r="BD166" s="17"/>
      <c r="BE166" s="17"/>
      <c r="BF166" s="17"/>
      <c r="BG166" s="17"/>
      <c r="BH166" s="17"/>
      <c r="BI166" s="17"/>
      <c r="BJ166" s="17"/>
      <c r="BK166" s="17"/>
      <c r="BL166" s="17"/>
    </row>
    <row r="167" spans="1:64" x14ac:dyDescent="0.2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  <c r="AP167" s="17"/>
      <c r="AQ167" s="17"/>
      <c r="AR167" s="17"/>
      <c r="AS167" s="17"/>
      <c r="AT167" s="17"/>
      <c r="AU167" s="17"/>
      <c r="AV167" s="17"/>
      <c r="AW167" s="17"/>
      <c r="AX167" s="17"/>
      <c r="AY167" s="17"/>
      <c r="AZ167" s="17"/>
      <c r="BA167" s="17"/>
      <c r="BB167" s="17"/>
      <c r="BC167" s="17"/>
      <c r="BD167" s="17"/>
      <c r="BE167" s="17"/>
      <c r="BF167" s="17"/>
      <c r="BG167" s="17"/>
      <c r="BH167" s="17"/>
      <c r="BI167" s="17"/>
      <c r="BJ167" s="17"/>
      <c r="BK167" s="17"/>
      <c r="BL167" s="17"/>
    </row>
    <row r="168" spans="1:64" x14ac:dyDescent="0.2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  <c r="AP168" s="17"/>
      <c r="AQ168" s="17"/>
      <c r="AR168" s="17"/>
      <c r="AS168" s="17"/>
      <c r="AT168" s="17"/>
      <c r="AU168" s="17"/>
      <c r="AV168" s="17"/>
      <c r="AW168" s="17"/>
      <c r="AX168" s="17"/>
      <c r="AY168" s="17"/>
      <c r="AZ168" s="17"/>
      <c r="BA168" s="17"/>
      <c r="BB168" s="17"/>
      <c r="BC168" s="17"/>
      <c r="BD168" s="17"/>
      <c r="BE168" s="17"/>
      <c r="BF168" s="17"/>
      <c r="BG168" s="17"/>
      <c r="BH168" s="17"/>
      <c r="BI168" s="17"/>
      <c r="BJ168" s="17"/>
      <c r="BK168" s="17"/>
      <c r="BL168" s="17"/>
    </row>
    <row r="169" spans="1:64" x14ac:dyDescent="0.2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  <c r="AO169" s="17"/>
      <c r="AP169" s="17"/>
      <c r="AQ169" s="17"/>
      <c r="AR169" s="17"/>
      <c r="AS169" s="17"/>
      <c r="AT169" s="17"/>
      <c r="AU169" s="17"/>
      <c r="AV169" s="17"/>
      <c r="AW169" s="17"/>
      <c r="AX169" s="17"/>
      <c r="AY169" s="17"/>
      <c r="AZ169" s="17"/>
      <c r="BA169" s="17"/>
      <c r="BB169" s="17"/>
      <c r="BC169" s="17"/>
      <c r="BD169" s="17"/>
      <c r="BE169" s="17"/>
      <c r="BF169" s="17"/>
      <c r="BG169" s="17"/>
      <c r="BH169" s="17"/>
      <c r="BI169" s="17"/>
      <c r="BJ169" s="17"/>
      <c r="BK169" s="17"/>
      <c r="BL169" s="17"/>
    </row>
    <row r="170" spans="1:64" x14ac:dyDescent="0.2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  <c r="AN170" s="17"/>
      <c r="AO170" s="17"/>
      <c r="AP170" s="17"/>
      <c r="AQ170" s="17"/>
      <c r="AR170" s="17"/>
      <c r="AS170" s="17"/>
      <c r="AT170" s="17"/>
      <c r="AU170" s="17"/>
      <c r="AV170" s="17"/>
      <c r="AW170" s="17"/>
      <c r="AX170" s="17"/>
      <c r="AY170" s="17"/>
      <c r="AZ170" s="17"/>
      <c r="BA170" s="17"/>
      <c r="BB170" s="17"/>
      <c r="BC170" s="17"/>
      <c r="BD170" s="17"/>
      <c r="BE170" s="17"/>
      <c r="BF170" s="17"/>
      <c r="BG170" s="17"/>
      <c r="BH170" s="17"/>
      <c r="BI170" s="17"/>
      <c r="BJ170" s="17"/>
      <c r="BK170" s="17"/>
      <c r="BL170" s="17"/>
    </row>
    <row r="171" spans="1:64" x14ac:dyDescent="0.2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  <c r="AO171" s="17"/>
      <c r="AP171" s="17"/>
      <c r="AQ171" s="17"/>
      <c r="AR171" s="17"/>
      <c r="AS171" s="17"/>
      <c r="AT171" s="17"/>
      <c r="AU171" s="17"/>
      <c r="AV171" s="17"/>
      <c r="AW171" s="17"/>
      <c r="AX171" s="17"/>
      <c r="AY171" s="17"/>
      <c r="AZ171" s="17"/>
      <c r="BA171" s="17"/>
      <c r="BB171" s="17"/>
      <c r="BC171" s="17"/>
      <c r="BD171" s="17"/>
      <c r="BE171" s="17"/>
      <c r="BF171" s="17"/>
      <c r="BG171" s="17"/>
      <c r="BH171" s="17"/>
      <c r="BI171" s="17"/>
      <c r="BJ171" s="17"/>
      <c r="BK171" s="17"/>
      <c r="BL171" s="17"/>
    </row>
    <row r="172" spans="1:64" x14ac:dyDescent="0.2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  <c r="AO172" s="17"/>
      <c r="AP172" s="17"/>
      <c r="AQ172" s="17"/>
      <c r="AR172" s="17"/>
      <c r="AS172" s="17"/>
      <c r="AT172" s="17"/>
      <c r="AU172" s="17"/>
      <c r="AV172" s="17"/>
      <c r="AW172" s="17"/>
      <c r="AX172" s="17"/>
      <c r="AY172" s="17"/>
      <c r="AZ172" s="17"/>
      <c r="BA172" s="17"/>
      <c r="BB172" s="17"/>
      <c r="BC172" s="17"/>
      <c r="BD172" s="17"/>
      <c r="BE172" s="17"/>
      <c r="BF172" s="17"/>
      <c r="BG172" s="17"/>
      <c r="BH172" s="17"/>
      <c r="BI172" s="17"/>
      <c r="BJ172" s="17"/>
      <c r="BK172" s="17"/>
      <c r="BL172" s="17"/>
    </row>
    <row r="173" spans="1:64" x14ac:dyDescent="0.2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  <c r="AQ173" s="17"/>
      <c r="AR173" s="17"/>
      <c r="AS173" s="17"/>
      <c r="AT173" s="17"/>
      <c r="AU173" s="17"/>
      <c r="AV173" s="17"/>
      <c r="AW173" s="17"/>
      <c r="AX173" s="17"/>
      <c r="AY173" s="17"/>
      <c r="AZ173" s="17"/>
      <c r="BA173" s="17"/>
      <c r="BB173" s="17"/>
      <c r="BC173" s="17"/>
      <c r="BD173" s="17"/>
      <c r="BE173" s="17"/>
      <c r="BF173" s="17"/>
      <c r="BG173" s="17"/>
      <c r="BH173" s="17"/>
      <c r="BI173" s="17"/>
      <c r="BJ173" s="17"/>
      <c r="BK173" s="17"/>
      <c r="BL173" s="17"/>
    </row>
    <row r="174" spans="1:64" x14ac:dyDescent="0.2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  <c r="AO174" s="17"/>
      <c r="AP174" s="17"/>
      <c r="AQ174" s="17"/>
      <c r="AR174" s="17"/>
      <c r="AS174" s="17"/>
      <c r="AT174" s="17"/>
      <c r="AU174" s="17"/>
      <c r="AV174" s="17"/>
      <c r="AW174" s="17"/>
      <c r="AX174" s="17"/>
      <c r="AY174" s="17"/>
      <c r="AZ174" s="17"/>
      <c r="BA174" s="17"/>
      <c r="BB174" s="17"/>
      <c r="BC174" s="17"/>
      <c r="BD174" s="17"/>
      <c r="BE174" s="17"/>
      <c r="BF174" s="17"/>
      <c r="BG174" s="17"/>
      <c r="BH174" s="17"/>
      <c r="BI174" s="17"/>
      <c r="BJ174" s="17"/>
      <c r="BK174" s="17"/>
      <c r="BL174" s="17"/>
    </row>
    <row r="175" spans="1:64" x14ac:dyDescent="0.2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  <c r="AO175" s="17"/>
      <c r="AP175" s="17"/>
      <c r="AQ175" s="17"/>
      <c r="AR175" s="17"/>
      <c r="AS175" s="17"/>
      <c r="AT175" s="17"/>
      <c r="AU175" s="17"/>
      <c r="AV175" s="17"/>
      <c r="AW175" s="17"/>
      <c r="AX175" s="17"/>
      <c r="AY175" s="17"/>
      <c r="AZ175" s="17"/>
      <c r="BA175" s="17"/>
      <c r="BB175" s="17"/>
      <c r="BC175" s="17"/>
      <c r="BD175" s="17"/>
      <c r="BE175" s="17"/>
      <c r="BF175" s="17"/>
      <c r="BG175" s="17"/>
      <c r="BH175" s="17"/>
      <c r="BI175" s="17"/>
      <c r="BJ175" s="17"/>
      <c r="BK175" s="17"/>
      <c r="BL175" s="17"/>
    </row>
    <row r="176" spans="1:64" x14ac:dyDescent="0.2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  <c r="AN176" s="17"/>
      <c r="AO176" s="17"/>
      <c r="AP176" s="17"/>
      <c r="AQ176" s="17"/>
      <c r="AR176" s="17"/>
      <c r="AS176" s="17"/>
      <c r="AT176" s="17"/>
      <c r="AU176" s="17"/>
      <c r="AV176" s="17"/>
      <c r="AW176" s="17"/>
      <c r="AX176" s="17"/>
      <c r="AY176" s="17"/>
      <c r="AZ176" s="17"/>
      <c r="BA176" s="17"/>
      <c r="BB176" s="17"/>
      <c r="BC176" s="17"/>
      <c r="BD176" s="17"/>
      <c r="BE176" s="17"/>
      <c r="BF176" s="17"/>
      <c r="BG176" s="17"/>
      <c r="BH176" s="17"/>
      <c r="BI176" s="17"/>
      <c r="BJ176" s="17"/>
      <c r="BK176" s="17"/>
      <c r="BL176" s="17"/>
    </row>
  </sheetData>
  <sheetProtection selectLockedCells="1" selectUnlockedCells="1"/>
  <mergeCells count="2">
    <mergeCell ref="J1:K1"/>
    <mergeCell ref="J14:K14"/>
  </mergeCells>
  <dataValidations count="3">
    <dataValidation type="whole" showInputMessage="1" showErrorMessage="1" errorTitle="Anrechenbar" error="Es sind nur Werte 1, 2 oder 3 zulässig!" promptTitle="Anrechenbarkeit" prompt="1 = anrechenbar_x000a_2 = nicht anrechenbar_x000a_3 = angerechnet aus Vorprüfung" sqref="K3:K6 K8:K10" xr:uid="{00000000-0002-0000-0200-000000000000}">
      <formula1>1</formula1>
      <formula2>3</formula2>
    </dataValidation>
    <dataValidation type="decimal" showErrorMessage="1" errorTitle="Fehler!!!" error="Es sind nur Punkte im Bereich von 0,0 bis 100,0 mit einer Dezimalstelle erlaubt!" sqref="C3:D5 C8:C9" xr:uid="{00000000-0002-0000-0200-000001000000}">
      <formula1>0</formula1>
      <formula2>100</formula2>
    </dataValidation>
    <dataValidation operator="equal" allowBlank="1" showErrorMessage="1" sqref="C6:D6 C12:D12" xr:uid="{00000000-0002-0000-0200-000002000000}">
      <formula1>0</formula1>
      <formula2>0</formula2>
    </dataValidation>
  </dataValidations>
  <pageMargins left="0.39374999999999999" right="0.39374999999999999" top="1.0249999999999999" bottom="1.0249999999999999" header="0.78749999999999998" footer="0.78749999999999998"/>
  <pageSetup paperSize="9" orientation="landscape" horizontalDpi="300" verticalDpi="300"/>
  <headerFooter alignWithMargins="0">
    <oddHeader>&amp;C&amp;A</oddHeader>
    <oddFooter>&amp;CSeite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40</vt:lpstr>
      <vt:lpstr>50</vt:lpstr>
      <vt:lpstr>Table</vt:lpstr>
      <vt:lpstr>'50'!Druckbereich</vt:lpstr>
      <vt:lpstr>note</vt:lpstr>
      <vt:lpstr>Tabelle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Christiane Heunisch</dc:creator>
  <cp:lastModifiedBy>Obertrifter, Miriam</cp:lastModifiedBy>
  <dcterms:created xsi:type="dcterms:W3CDTF">2021-10-14T10:17:28Z</dcterms:created>
  <dcterms:modified xsi:type="dcterms:W3CDTF">2025-07-16T11:06:13Z</dcterms:modified>
</cp:coreProperties>
</file>