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F:\WIN\Sekretariat Beruf\Internetauftritt\Prüfungsrechner\"/>
    </mc:Choice>
  </mc:AlternateContent>
  <xr:revisionPtr revIDLastSave="0" documentId="8_{EFE58E6C-4314-4056-A2D6-B97C3EC6EC20}" xr6:coauthVersionLast="47" xr6:coauthVersionMax="47" xr10:uidLastSave="{00000000-0000-0000-0000-000000000000}"/>
  <bookViews>
    <workbookView xWindow="28680" yWindow="-120" windowWidth="29040" windowHeight="15840" xr2:uid="{00000000-000D-0000-FFFF-FFFF00000000}"/>
  </bookViews>
  <sheets>
    <sheet name="Tabelle1" sheetId="1" r:id="rId1"/>
    <sheet name="Tabelle2" sheetId="2" r:id="rId2"/>
    <sheet name="Tabelle3" sheetId="3" r:id="rId3"/>
  </sheets>
  <definedNames>
    <definedName name="_xlnm.Print_Area" localSheetId="0">Tabelle1!$A$1:$L$27</definedName>
    <definedName name="note">Tabelle1!$A$25:$B$30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1" l="1"/>
  <c r="K8" i="1"/>
  <c r="J8" i="1"/>
  <c r="H8" i="1"/>
  <c r="G8" i="1"/>
  <c r="F8" i="1"/>
  <c r="E8" i="1"/>
  <c r="D8" i="1"/>
  <c r="C8" i="1"/>
  <c r="B8" i="1"/>
  <c r="E5" i="1"/>
  <c r="H5" i="1" s="1"/>
  <c r="E4" i="1"/>
  <c r="G4" i="1" s="1"/>
  <c r="E3" i="1"/>
  <c r="H3" i="1" s="1"/>
  <c r="E2" i="1"/>
  <c r="G2" i="1" s="1"/>
  <c r="N5" i="1" l="1"/>
  <c r="G5" i="1"/>
  <c r="H4" i="1"/>
  <c r="N4" i="1"/>
  <c r="G3" i="1"/>
  <c r="N3" i="1"/>
  <c r="N2" i="1"/>
  <c r="H2" i="1"/>
  <c r="J3" i="1"/>
  <c r="I3" i="1"/>
  <c r="I5" i="1"/>
  <c r="A18" i="1" s="1"/>
  <c r="J5" i="1"/>
  <c r="G7" i="1" l="1"/>
  <c r="H7" i="1" s="1"/>
  <c r="C7" i="1" s="1"/>
  <c r="N8" i="1" s="1"/>
  <c r="J4" i="1"/>
  <c r="I4" i="1"/>
  <c r="A16" i="1" s="1"/>
  <c r="J2" i="1"/>
  <c r="I2" i="1"/>
  <c r="A17" i="1" s="1"/>
  <c r="I7" i="1" l="1"/>
  <c r="A19" i="1" s="1"/>
  <c r="A15" i="1"/>
  <c r="A20" i="1" l="1"/>
  <c r="A21" i="1"/>
  <c r="J7" i="1" s="1"/>
  <c r="L7" i="1" l="1"/>
  <c r="I8" i="1"/>
</calcChain>
</file>

<file path=xl/sharedStrings.xml><?xml version="1.0" encoding="utf-8"?>
<sst xmlns="http://schemas.openxmlformats.org/spreadsheetml/2006/main" count="41" uniqueCount="37">
  <si>
    <t>Fachnr</t>
  </si>
  <si>
    <t>Fach</t>
  </si>
  <si>
    <t>Punkte</t>
  </si>
  <si>
    <t>MEPR</t>
  </si>
  <si>
    <t>Ergebnis 1</t>
  </si>
  <si>
    <t>Faktor</t>
  </si>
  <si>
    <t>Ergebnis 2</t>
  </si>
  <si>
    <t>Note</t>
  </si>
  <si>
    <t>Anr</t>
  </si>
  <si>
    <t>Gewichtung</t>
  </si>
  <si>
    <t>ENDE</t>
  </si>
  <si>
    <t>Geschäftsprozesse im Tourismus</t>
  </si>
  <si>
    <t>Kaufmännische Steuerung und Dienstleistungen in der touristischen Wertschöpfungskette</t>
  </si>
  <si>
    <t>Wirtschafts- und Sozialkunde</t>
  </si>
  <si>
    <t>Fallbezogenes Fachgespräch</t>
  </si>
  <si>
    <t>Gesamtergebnis</t>
  </si>
  <si>
    <t>Wahlfächer</t>
  </si>
  <si>
    <t>Eingabe</t>
  </si>
  <si>
    <t>Auswertung</t>
  </si>
  <si>
    <t>Noten</t>
  </si>
  <si>
    <t>Anrechenbar (System)</t>
  </si>
  <si>
    <t>Anrechenbar (Eingabe)</t>
  </si>
  <si>
    <t>Prüfstand (Vorschlag System)</t>
  </si>
  <si>
    <t>Zeugnisreihenfolge</t>
  </si>
  <si>
    <t>Vorl.Ergebnis</t>
  </si>
  <si>
    <t>Thema</t>
  </si>
  <si>
    <t>Seitenumbruch</t>
  </si>
  <si>
    <t>Bestenehrung</t>
  </si>
  <si>
    <t>Bestehensregeln</t>
  </si>
  <si>
    <t>kein Sechser erlaubt gesamt</t>
  </si>
  <si>
    <t>1 Fünfer erlaubt 7133, 5071</t>
  </si>
  <si>
    <t>keine Fünf in dem Fach 7132</t>
  </si>
  <si>
    <t>keine Fünf in dem Fach 6031</t>
  </si>
  <si>
    <t>Gesamtergebnis mind. 50 Pkt.</t>
  </si>
  <si>
    <t>durchrechnen, wenn in jedem Fach ein Punkt</t>
  </si>
  <si>
    <t>Bestanden?</t>
  </si>
  <si>
    <t>Notentabelle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</si>
</sst>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9"/>
      <color theme="0"/>
      <name val="Arial"/>
      <family val="2"/>
    </font>
    <font>
      <b/>
      <sz val="11"/>
      <name val="Arial"/>
      <family val="2"/>
    </font>
    <font>
      <b/>
      <sz val="11"/>
      <color theme="0"/>
      <name val="Arial"/>
      <family val="2"/>
    </font>
    <font>
      <sz val="9"/>
      <color theme="0"/>
      <name val="Arial"/>
      <family val="2"/>
    </font>
    <font>
      <sz val="9"/>
      <name val="Arial"/>
      <family val="2"/>
    </font>
    <font>
      <sz val="11"/>
      <name val="Arial"/>
      <family val="2"/>
    </font>
    <font>
      <sz val="11"/>
      <color theme="0"/>
      <name val="Arial"/>
      <family val="2"/>
    </font>
    <font>
      <sz val="10"/>
      <color theme="0"/>
      <name val="Arial"/>
      <family val="2"/>
    </font>
  </fonts>
  <fills count="3">
    <fill>
      <patternFill patternType="none"/>
    </fill>
    <fill>
      <patternFill patternType="gray125"/>
    </fill>
    <fill>
      <patternFill patternType="solid">
        <fgColor theme="3" tint="0.59999389629810485"/>
        <bgColor indexed="9"/>
      </patternFill>
    </fill>
  </fills>
  <borders count="1">
    <border>
      <left/>
      <right/>
      <top/>
      <bottom/>
      <diagonal/>
    </border>
  </borders>
  <cellStyleXfs count="1">
    <xf numFmtId="0" fontId="0" fillId="0" borderId="0"/>
  </cellStyleXfs>
  <cellXfs count="23">
    <xf numFmtId="0" fontId="0" fillId="0" borderId="0" xfId="0"/>
    <xf numFmtId="1" fontId="1" fillId="0" borderId="0" xfId="0" applyNumberFormat="1" applyFont="1" applyAlignment="1">
      <alignment horizontal="center"/>
    </xf>
    <xf numFmtId="1" fontId="2" fillId="0" borderId="0" xfId="0" applyNumberFormat="1" applyFont="1" applyAlignment="1">
      <alignment horizontal="center"/>
    </xf>
    <xf numFmtId="1" fontId="2" fillId="0" borderId="0" xfId="0" applyNumberFormat="1" applyFont="1"/>
    <xf numFmtId="1" fontId="4" fillId="0" borderId="0" xfId="0" applyNumberFormat="1" applyFont="1"/>
    <xf numFmtId="2" fontId="5" fillId="0" borderId="0" xfId="0" applyNumberFormat="1" applyFont="1"/>
    <xf numFmtId="1" fontId="5" fillId="0" borderId="0" xfId="0" applyNumberFormat="1" applyFont="1"/>
    <xf numFmtId="0" fontId="6" fillId="0" borderId="0" xfId="0" applyFont="1"/>
    <xf numFmtId="1" fontId="6" fillId="2" borderId="0" xfId="0" applyNumberFormat="1" applyFont="1" applyFill="1" applyAlignment="1" applyProtection="1">
      <alignment horizontal="right" wrapText="1"/>
      <protection locked="0"/>
    </xf>
    <xf numFmtId="1" fontId="6" fillId="0" borderId="0" xfId="0" applyNumberFormat="1" applyFont="1"/>
    <xf numFmtId="1" fontId="6" fillId="0" borderId="0" xfId="0" applyNumberFormat="1" applyFont="1" applyAlignment="1">
      <alignment horizontal="center"/>
    </xf>
    <xf numFmtId="1" fontId="7" fillId="0" borderId="0" xfId="0" applyNumberFormat="1" applyFont="1" applyAlignment="1">
      <alignment horizontal="center"/>
    </xf>
    <xf numFmtId="2" fontId="4" fillId="0" borderId="0" xfId="0" applyNumberFormat="1" applyFont="1"/>
    <xf numFmtId="1" fontId="6" fillId="0" borderId="0" xfId="0" applyNumberFormat="1" applyFont="1" applyAlignment="1">
      <alignment horizontal="left"/>
    </xf>
    <xf numFmtId="1" fontId="6" fillId="0" borderId="0" xfId="0" applyNumberFormat="1" applyFont="1" applyAlignment="1">
      <alignment horizontal="right" wrapText="1"/>
    </xf>
    <xf numFmtId="1" fontId="1" fillId="0" borderId="0" xfId="0" applyNumberFormat="1" applyFont="1"/>
    <xf numFmtId="2" fontId="6" fillId="0" borderId="0" xfId="0" applyNumberFormat="1" applyFont="1" applyAlignment="1">
      <alignment horizontal="right"/>
    </xf>
    <xf numFmtId="1" fontId="2" fillId="0" borderId="0" xfId="0" applyNumberFormat="1" applyFont="1" applyAlignment="1">
      <alignment horizontal="right"/>
    </xf>
    <xf numFmtId="1" fontId="4" fillId="0" borderId="0" xfId="0" applyNumberFormat="1" applyFont="1" applyAlignment="1">
      <alignment horizontal="left"/>
    </xf>
    <xf numFmtId="1" fontId="8" fillId="0" borderId="0" xfId="0" applyNumberFormat="1" applyFont="1"/>
    <xf numFmtId="2" fontId="8" fillId="0" borderId="0" xfId="0" applyNumberFormat="1" applyFont="1"/>
    <xf numFmtId="0" fontId="8" fillId="0" borderId="0" xfId="0" applyFont="1"/>
    <xf numFmtId="1" fontId="3" fillId="0" borderId="0" xfId="0" applyNumberFormat="1" applyFont="1" applyAlignment="1">
      <alignment horizontal="center"/>
    </xf>
  </cellXfs>
  <cellStyles count="1">
    <cellStyle name="Standard" xfId="0" builtinId="0"/>
  </cellStyles>
  <dxfs count="2">
    <dxf>
      <font>
        <color rgb="FF00B05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400051</xdr:colOff>
      <xdr:row>7</xdr:row>
      <xdr:rowOff>95249</xdr:rowOff>
    </xdr:from>
    <xdr:to>
      <xdr:col>7</xdr:col>
      <xdr:colOff>400051</xdr:colOff>
      <xdr:row>25</xdr:row>
      <xdr:rowOff>9524</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266701" y="1400174"/>
          <a:ext cx="9010650" cy="2676525"/>
        </a:xfrm>
        <a:prstGeom prst="rect">
          <a:avLst/>
        </a:prstGeom>
        <a:solidFill>
          <a:schemeClr val="lt1"/>
        </a:solidFill>
        <a:ln w="19050" cmpd="sng">
          <a:solidFill>
            <a:schemeClr val="tx2">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100" b="1" i="0">
              <a:solidFill>
                <a:schemeClr val="dk1"/>
              </a:solidFill>
              <a:effectLst/>
              <a:latin typeface="+mn-lt"/>
              <a:ea typeface="+mn-ea"/>
              <a:cs typeface="+mn-cs"/>
            </a:rPr>
            <a:t>		</a:t>
          </a:r>
          <a:r>
            <a:rPr lang="de-DE" sz="1100" b="1" i="0" baseline="0">
              <a:solidFill>
                <a:schemeClr val="dk1"/>
              </a:solidFill>
              <a:effectLst/>
              <a:latin typeface="+mn-lt"/>
              <a:ea typeface="+mn-ea"/>
              <a:cs typeface="+mn-cs"/>
            </a:rPr>
            <a:t>            </a:t>
          </a:r>
          <a:r>
            <a:rPr lang="de-DE" sz="1600" b="1" i="0">
              <a:solidFill>
                <a:schemeClr val="dk1"/>
              </a:solidFill>
              <a:effectLst/>
              <a:latin typeface="Arial" pitchFamily="34" charset="0"/>
              <a:ea typeface="+mn-ea"/>
              <a:cs typeface="Arial" pitchFamily="34" charset="0"/>
            </a:rPr>
            <a:t>Tourismuskaufmann/ Tourismuskauffrau</a:t>
          </a:r>
          <a:br>
            <a:rPr lang="de-DE" sz="1100" b="0" i="0">
              <a:solidFill>
                <a:schemeClr val="dk1"/>
              </a:solidFill>
              <a:effectLst/>
              <a:latin typeface="Arial" pitchFamily="34" charset="0"/>
              <a:ea typeface="+mn-ea"/>
              <a:cs typeface="Arial" pitchFamily="34" charset="0"/>
            </a:rPr>
          </a:br>
          <a:r>
            <a:rPr lang="de-DE" sz="1100" b="0" i="0">
              <a:solidFill>
                <a:schemeClr val="dk1"/>
              </a:solidFill>
              <a:effectLst/>
              <a:latin typeface="Arial" pitchFamily="34" charset="0"/>
              <a:ea typeface="+mn-ea"/>
              <a:cs typeface="Arial" pitchFamily="34" charset="0"/>
            </a:rPr>
            <a:t>			</a:t>
          </a:r>
          <a:r>
            <a:rPr lang="de-DE" sz="1100" b="0" i="0" baseline="0">
              <a:solidFill>
                <a:schemeClr val="dk1"/>
              </a:solidFill>
              <a:effectLst/>
              <a:latin typeface="Arial" pitchFamily="34" charset="0"/>
              <a:ea typeface="+mn-ea"/>
              <a:cs typeface="Arial" pitchFamily="34" charset="0"/>
            </a:rPr>
            <a:t>   </a:t>
          </a:r>
          <a:r>
            <a:rPr lang="de-DE" sz="1200" b="0" i="0">
              <a:solidFill>
                <a:schemeClr val="dk1"/>
              </a:solidFill>
              <a:effectLst/>
              <a:latin typeface="Arial" pitchFamily="34" charset="0"/>
              <a:ea typeface="+mn-ea"/>
              <a:cs typeface="Arial" pitchFamily="34" charset="0"/>
            </a:rPr>
            <a:t>Ausbildungsordnung vom 01.08.2011</a:t>
          </a:r>
          <a:br>
            <a:rPr lang="de-DE" sz="1200" b="0" i="0">
              <a:solidFill>
                <a:schemeClr val="dk1"/>
              </a:solidFill>
              <a:effectLst/>
              <a:latin typeface="Arial" pitchFamily="34" charset="0"/>
              <a:ea typeface="+mn-ea"/>
              <a:cs typeface="Arial" pitchFamily="34" charset="0"/>
            </a:rPr>
          </a:br>
          <a:br>
            <a:rPr lang="de-DE" sz="1100" b="0" i="0">
              <a:solidFill>
                <a:schemeClr val="dk1"/>
              </a:solidFill>
              <a:effectLst/>
              <a:latin typeface="Arial" pitchFamily="34" charset="0"/>
              <a:ea typeface="+mn-ea"/>
              <a:cs typeface="Arial" pitchFamily="34" charset="0"/>
            </a:rPr>
          </a:br>
          <a:r>
            <a:rPr lang="de-DE" sz="1100" b="0" i="0">
              <a:solidFill>
                <a:schemeClr val="dk1"/>
              </a:solidFill>
              <a:effectLst/>
              <a:latin typeface="Arial" pitchFamily="34" charset="0"/>
              <a:ea typeface="+mn-ea"/>
              <a:cs typeface="Arial" pitchFamily="34" charset="0"/>
            </a:rPr>
            <a:t>Zum Bestehen der Abschlussprüfung müssen im Gesamtergebnis und in den Prüfungsbereichen Geschäftsprozesse im Tourismus und Fallbezogenes Fachgespräch mindestens "ausreichende" Prüfungsleistungen erbracht werden. In mindestens einem der übrigen Prüfungsbereiche müssen mindestens "ausreichende" Leistungen vorhanden sein. Werden die Prüfungsleistungen in einem Prüfungsbereich mit "ungenügend" bewertet, ist die Prüfung nicht bestanden.</a:t>
          </a:r>
          <a:br>
            <a:rPr lang="de-DE" sz="1100" b="0" i="0">
              <a:solidFill>
                <a:schemeClr val="dk1"/>
              </a:solidFill>
              <a:effectLst/>
              <a:latin typeface="Arial" pitchFamily="34" charset="0"/>
              <a:ea typeface="+mn-ea"/>
              <a:cs typeface="Arial" pitchFamily="34" charset="0"/>
            </a:rPr>
          </a:br>
          <a:br>
            <a:rPr lang="de-DE" sz="1100" b="0" i="0">
              <a:solidFill>
                <a:schemeClr val="dk1"/>
              </a:solidFill>
              <a:effectLst/>
              <a:latin typeface="Arial" pitchFamily="34" charset="0"/>
              <a:ea typeface="+mn-ea"/>
              <a:cs typeface="Arial" pitchFamily="34" charset="0"/>
            </a:rPr>
          </a:br>
          <a:r>
            <a:rPr lang="de-DE" sz="1100" b="0" i="0">
              <a:solidFill>
                <a:schemeClr val="dk1"/>
              </a:solidFill>
              <a:effectLst/>
              <a:latin typeface="Arial" pitchFamily="34" charset="0"/>
              <a:ea typeface="+mn-ea"/>
              <a:cs typeface="Arial" pitchFamily="34" charset="0"/>
            </a:rPr>
            <a:t>Auf Antrag des Prüflings ist die Prüfung in einem der mit schlechter als „ausreichend“ bewerteten Prüfungsbereiche, in denen Prüfungsleistungen mit eigener Anforderung und Gewichtung schriftlich zu erbringen sind, durch eine mündliche Prüfung von etwa 15 Minuten zu ergänzen, wenn dies für das Bestehen der Prüfung den Ausschlag geben kann. Bei der Ermittlung des Ergebnisses für diesen Prüfungsbereich sind das bisherige Ergebnis und das Ergebnis der mündlichen Ergänzungsprüfung im Verhältnis von 2 : 1 zu gewichten.</a:t>
          </a:r>
          <a:br>
            <a:rPr lang="de-DE" sz="1100" b="0" i="0">
              <a:solidFill>
                <a:schemeClr val="dk1"/>
              </a:solidFill>
              <a:effectLst/>
              <a:latin typeface="Arial" pitchFamily="34" charset="0"/>
              <a:ea typeface="+mn-ea"/>
              <a:cs typeface="Arial" pitchFamily="34" charset="0"/>
            </a:rPr>
          </a:br>
          <a:br>
            <a:rPr lang="de-DE" sz="1100" b="0" i="0">
              <a:solidFill>
                <a:schemeClr val="dk1"/>
              </a:solidFill>
              <a:effectLst/>
              <a:latin typeface="Arial" pitchFamily="34" charset="0"/>
              <a:ea typeface="+mn-ea"/>
              <a:cs typeface="Arial" pitchFamily="34" charset="0"/>
            </a:rPr>
          </a:br>
          <a:r>
            <a:rPr lang="de-DE" sz="1100" b="0" i="0">
              <a:solidFill>
                <a:schemeClr val="dk1"/>
              </a:solidFill>
              <a:effectLst/>
              <a:latin typeface="Arial" pitchFamily="34" charset="0"/>
              <a:ea typeface="+mn-ea"/>
              <a:cs typeface="Arial" pitchFamily="34" charset="0"/>
            </a:rPr>
            <a:t>MEPR = mündliche Ergänzungsprüfung</a:t>
          </a:r>
          <a:r>
            <a:rPr lang="de-DE" sz="1100">
              <a:solidFill>
                <a:schemeClr val="dk1"/>
              </a:solidFill>
              <a:effectLst/>
              <a:latin typeface="Arial" pitchFamily="34" charset="0"/>
              <a:ea typeface="+mn-ea"/>
              <a:cs typeface="Arial" pitchFamily="34" charset="0"/>
            </a:rPr>
            <a:t> </a:t>
          </a:r>
          <a:endParaRPr lang="de-DE">
            <a:effectLst/>
            <a:latin typeface="Arial" pitchFamily="34" charset="0"/>
            <a:cs typeface="Arial" pitchFamily="34" charset="0"/>
          </a:endParaRPr>
        </a:p>
        <a:p>
          <a:endParaRPr lang="de-DE"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58"/>
  <sheetViews>
    <sheetView tabSelected="1" workbookViewId="0">
      <selection activeCell="C2" sqref="C2"/>
    </sheetView>
  </sheetViews>
  <sheetFormatPr baseColWidth="10" defaultColWidth="11.5703125" defaultRowHeight="15" x14ac:dyDescent="0.25"/>
  <cols>
    <col min="1" max="1" width="4" style="21" customWidth="1"/>
    <col min="2" max="2" width="86.28515625" bestFit="1" customWidth="1"/>
    <col min="3" max="4" width="7.140625" customWidth="1"/>
    <col min="5" max="5" width="10.7109375" customWidth="1"/>
    <col min="6" max="6" width="7.140625" customWidth="1"/>
    <col min="7" max="7" width="10.7109375" customWidth="1"/>
    <col min="8" max="9" width="7.140625" customWidth="1"/>
    <col min="10" max="11" width="2" style="21" customWidth="1"/>
    <col min="12" max="12" width="17.42578125" bestFit="1" customWidth="1"/>
    <col min="257" max="257" width="4" customWidth="1"/>
    <col min="258" max="258" width="86.28515625" bestFit="1" customWidth="1"/>
    <col min="259" max="260" width="7.140625" customWidth="1"/>
    <col min="261" max="261" width="10.7109375" customWidth="1"/>
    <col min="262" max="262" width="7.140625" customWidth="1"/>
    <col min="263" max="263" width="10.7109375" customWidth="1"/>
    <col min="264" max="265" width="7.140625" customWidth="1"/>
    <col min="266" max="267" width="2" customWidth="1"/>
    <col min="268" max="268" width="17.42578125" bestFit="1" customWidth="1"/>
    <col min="513" max="513" width="4" customWidth="1"/>
    <col min="514" max="514" width="86.28515625" bestFit="1" customWidth="1"/>
    <col min="515" max="516" width="7.140625" customWidth="1"/>
    <col min="517" max="517" width="10.7109375" customWidth="1"/>
    <col min="518" max="518" width="7.140625" customWidth="1"/>
    <col min="519" max="519" width="10.7109375" customWidth="1"/>
    <col min="520" max="521" width="7.140625" customWidth="1"/>
    <col min="522" max="523" width="2" customWidth="1"/>
    <col min="524" max="524" width="17.42578125" bestFit="1" customWidth="1"/>
    <col min="769" max="769" width="4" customWidth="1"/>
    <col min="770" max="770" width="86.28515625" bestFit="1" customWidth="1"/>
    <col min="771" max="772" width="7.140625" customWidth="1"/>
    <col min="773" max="773" width="10.7109375" customWidth="1"/>
    <col min="774" max="774" width="7.140625" customWidth="1"/>
    <col min="775" max="775" width="10.7109375" customWidth="1"/>
    <col min="776" max="777" width="7.140625" customWidth="1"/>
    <col min="778" max="779" width="2" customWidth="1"/>
    <col min="780" max="780" width="17.42578125" bestFit="1" customWidth="1"/>
    <col min="1025" max="1025" width="4" customWidth="1"/>
    <col min="1026" max="1026" width="86.28515625" bestFit="1" customWidth="1"/>
    <col min="1027" max="1028" width="7.140625" customWidth="1"/>
    <col min="1029" max="1029" width="10.7109375" customWidth="1"/>
    <col min="1030" max="1030" width="7.140625" customWidth="1"/>
    <col min="1031" max="1031" width="10.7109375" customWidth="1"/>
    <col min="1032" max="1033" width="7.140625" customWidth="1"/>
    <col min="1034" max="1035" width="2" customWidth="1"/>
    <col min="1036" max="1036" width="17.42578125" bestFit="1" customWidth="1"/>
    <col min="1281" max="1281" width="4" customWidth="1"/>
    <col min="1282" max="1282" width="86.28515625" bestFit="1" customWidth="1"/>
    <col min="1283" max="1284" width="7.140625" customWidth="1"/>
    <col min="1285" max="1285" width="10.7109375" customWidth="1"/>
    <col min="1286" max="1286" width="7.140625" customWidth="1"/>
    <col min="1287" max="1287" width="10.7109375" customWidth="1"/>
    <col min="1288" max="1289" width="7.140625" customWidth="1"/>
    <col min="1290" max="1291" width="2" customWidth="1"/>
    <col min="1292" max="1292" width="17.42578125" bestFit="1" customWidth="1"/>
    <col min="1537" max="1537" width="4" customWidth="1"/>
    <col min="1538" max="1538" width="86.28515625" bestFit="1" customWidth="1"/>
    <col min="1539" max="1540" width="7.140625" customWidth="1"/>
    <col min="1541" max="1541" width="10.7109375" customWidth="1"/>
    <col min="1542" max="1542" width="7.140625" customWidth="1"/>
    <col min="1543" max="1543" width="10.7109375" customWidth="1"/>
    <col min="1544" max="1545" width="7.140625" customWidth="1"/>
    <col min="1546" max="1547" width="2" customWidth="1"/>
    <col min="1548" max="1548" width="17.42578125" bestFit="1" customWidth="1"/>
    <col min="1793" max="1793" width="4" customWidth="1"/>
    <col min="1794" max="1794" width="86.28515625" bestFit="1" customWidth="1"/>
    <col min="1795" max="1796" width="7.140625" customWidth="1"/>
    <col min="1797" max="1797" width="10.7109375" customWidth="1"/>
    <col min="1798" max="1798" width="7.140625" customWidth="1"/>
    <col min="1799" max="1799" width="10.7109375" customWidth="1"/>
    <col min="1800" max="1801" width="7.140625" customWidth="1"/>
    <col min="1802" max="1803" width="2" customWidth="1"/>
    <col min="1804" max="1804" width="17.42578125" bestFit="1" customWidth="1"/>
    <col min="2049" max="2049" width="4" customWidth="1"/>
    <col min="2050" max="2050" width="86.28515625" bestFit="1" customWidth="1"/>
    <col min="2051" max="2052" width="7.140625" customWidth="1"/>
    <col min="2053" max="2053" width="10.7109375" customWidth="1"/>
    <col min="2054" max="2054" width="7.140625" customWidth="1"/>
    <col min="2055" max="2055" width="10.7109375" customWidth="1"/>
    <col min="2056" max="2057" width="7.140625" customWidth="1"/>
    <col min="2058" max="2059" width="2" customWidth="1"/>
    <col min="2060" max="2060" width="17.42578125" bestFit="1" customWidth="1"/>
    <col min="2305" max="2305" width="4" customWidth="1"/>
    <col min="2306" max="2306" width="86.28515625" bestFit="1" customWidth="1"/>
    <col min="2307" max="2308" width="7.140625" customWidth="1"/>
    <col min="2309" max="2309" width="10.7109375" customWidth="1"/>
    <col min="2310" max="2310" width="7.140625" customWidth="1"/>
    <col min="2311" max="2311" width="10.7109375" customWidth="1"/>
    <col min="2312" max="2313" width="7.140625" customWidth="1"/>
    <col min="2314" max="2315" width="2" customWidth="1"/>
    <col min="2316" max="2316" width="17.42578125" bestFit="1" customWidth="1"/>
    <col min="2561" max="2561" width="4" customWidth="1"/>
    <col min="2562" max="2562" width="86.28515625" bestFit="1" customWidth="1"/>
    <col min="2563" max="2564" width="7.140625" customWidth="1"/>
    <col min="2565" max="2565" width="10.7109375" customWidth="1"/>
    <col min="2566" max="2566" width="7.140625" customWidth="1"/>
    <col min="2567" max="2567" width="10.7109375" customWidth="1"/>
    <col min="2568" max="2569" width="7.140625" customWidth="1"/>
    <col min="2570" max="2571" width="2" customWidth="1"/>
    <col min="2572" max="2572" width="17.42578125" bestFit="1" customWidth="1"/>
    <col min="2817" max="2817" width="4" customWidth="1"/>
    <col min="2818" max="2818" width="86.28515625" bestFit="1" customWidth="1"/>
    <col min="2819" max="2820" width="7.140625" customWidth="1"/>
    <col min="2821" max="2821" width="10.7109375" customWidth="1"/>
    <col min="2822" max="2822" width="7.140625" customWidth="1"/>
    <col min="2823" max="2823" width="10.7109375" customWidth="1"/>
    <col min="2824" max="2825" width="7.140625" customWidth="1"/>
    <col min="2826" max="2827" width="2" customWidth="1"/>
    <col min="2828" max="2828" width="17.42578125" bestFit="1" customWidth="1"/>
    <col min="3073" max="3073" width="4" customWidth="1"/>
    <col min="3074" max="3074" width="86.28515625" bestFit="1" customWidth="1"/>
    <col min="3075" max="3076" width="7.140625" customWidth="1"/>
    <col min="3077" max="3077" width="10.7109375" customWidth="1"/>
    <col min="3078" max="3078" width="7.140625" customWidth="1"/>
    <col min="3079" max="3079" width="10.7109375" customWidth="1"/>
    <col min="3080" max="3081" width="7.140625" customWidth="1"/>
    <col min="3082" max="3083" width="2" customWidth="1"/>
    <col min="3084" max="3084" width="17.42578125" bestFit="1" customWidth="1"/>
    <col min="3329" max="3329" width="4" customWidth="1"/>
    <col min="3330" max="3330" width="86.28515625" bestFit="1" customWidth="1"/>
    <col min="3331" max="3332" width="7.140625" customWidth="1"/>
    <col min="3333" max="3333" width="10.7109375" customWidth="1"/>
    <col min="3334" max="3334" width="7.140625" customWidth="1"/>
    <col min="3335" max="3335" width="10.7109375" customWidth="1"/>
    <col min="3336" max="3337" width="7.140625" customWidth="1"/>
    <col min="3338" max="3339" width="2" customWidth="1"/>
    <col min="3340" max="3340" width="17.42578125" bestFit="1" customWidth="1"/>
    <col min="3585" max="3585" width="4" customWidth="1"/>
    <col min="3586" max="3586" width="86.28515625" bestFit="1" customWidth="1"/>
    <col min="3587" max="3588" width="7.140625" customWidth="1"/>
    <col min="3589" max="3589" width="10.7109375" customWidth="1"/>
    <col min="3590" max="3590" width="7.140625" customWidth="1"/>
    <col min="3591" max="3591" width="10.7109375" customWidth="1"/>
    <col min="3592" max="3593" width="7.140625" customWidth="1"/>
    <col min="3594" max="3595" width="2" customWidth="1"/>
    <col min="3596" max="3596" width="17.42578125" bestFit="1" customWidth="1"/>
    <col min="3841" max="3841" width="4" customWidth="1"/>
    <col min="3842" max="3842" width="86.28515625" bestFit="1" customWidth="1"/>
    <col min="3843" max="3844" width="7.140625" customWidth="1"/>
    <col min="3845" max="3845" width="10.7109375" customWidth="1"/>
    <col min="3846" max="3846" width="7.140625" customWidth="1"/>
    <col min="3847" max="3847" width="10.7109375" customWidth="1"/>
    <col min="3848" max="3849" width="7.140625" customWidth="1"/>
    <col min="3850" max="3851" width="2" customWidth="1"/>
    <col min="3852" max="3852" width="17.42578125" bestFit="1" customWidth="1"/>
    <col min="4097" max="4097" width="4" customWidth="1"/>
    <col min="4098" max="4098" width="86.28515625" bestFit="1" customWidth="1"/>
    <col min="4099" max="4100" width="7.140625" customWidth="1"/>
    <col min="4101" max="4101" width="10.7109375" customWidth="1"/>
    <col min="4102" max="4102" width="7.140625" customWidth="1"/>
    <col min="4103" max="4103" width="10.7109375" customWidth="1"/>
    <col min="4104" max="4105" width="7.140625" customWidth="1"/>
    <col min="4106" max="4107" width="2" customWidth="1"/>
    <col min="4108" max="4108" width="17.42578125" bestFit="1" customWidth="1"/>
    <col min="4353" max="4353" width="4" customWidth="1"/>
    <col min="4354" max="4354" width="86.28515625" bestFit="1" customWidth="1"/>
    <col min="4355" max="4356" width="7.140625" customWidth="1"/>
    <col min="4357" max="4357" width="10.7109375" customWidth="1"/>
    <col min="4358" max="4358" width="7.140625" customWidth="1"/>
    <col min="4359" max="4359" width="10.7109375" customWidth="1"/>
    <col min="4360" max="4361" width="7.140625" customWidth="1"/>
    <col min="4362" max="4363" width="2" customWidth="1"/>
    <col min="4364" max="4364" width="17.42578125" bestFit="1" customWidth="1"/>
    <col min="4609" max="4609" width="4" customWidth="1"/>
    <col min="4610" max="4610" width="86.28515625" bestFit="1" customWidth="1"/>
    <col min="4611" max="4612" width="7.140625" customWidth="1"/>
    <col min="4613" max="4613" width="10.7109375" customWidth="1"/>
    <col min="4614" max="4614" width="7.140625" customWidth="1"/>
    <col min="4615" max="4615" width="10.7109375" customWidth="1"/>
    <col min="4616" max="4617" width="7.140625" customWidth="1"/>
    <col min="4618" max="4619" width="2" customWidth="1"/>
    <col min="4620" max="4620" width="17.42578125" bestFit="1" customWidth="1"/>
    <col min="4865" max="4865" width="4" customWidth="1"/>
    <col min="4866" max="4866" width="86.28515625" bestFit="1" customWidth="1"/>
    <col min="4867" max="4868" width="7.140625" customWidth="1"/>
    <col min="4869" max="4869" width="10.7109375" customWidth="1"/>
    <col min="4870" max="4870" width="7.140625" customWidth="1"/>
    <col min="4871" max="4871" width="10.7109375" customWidth="1"/>
    <col min="4872" max="4873" width="7.140625" customWidth="1"/>
    <col min="4874" max="4875" width="2" customWidth="1"/>
    <col min="4876" max="4876" width="17.42578125" bestFit="1" customWidth="1"/>
    <col min="5121" max="5121" width="4" customWidth="1"/>
    <col min="5122" max="5122" width="86.28515625" bestFit="1" customWidth="1"/>
    <col min="5123" max="5124" width="7.140625" customWidth="1"/>
    <col min="5125" max="5125" width="10.7109375" customWidth="1"/>
    <col min="5126" max="5126" width="7.140625" customWidth="1"/>
    <col min="5127" max="5127" width="10.7109375" customWidth="1"/>
    <col min="5128" max="5129" width="7.140625" customWidth="1"/>
    <col min="5130" max="5131" width="2" customWidth="1"/>
    <col min="5132" max="5132" width="17.42578125" bestFit="1" customWidth="1"/>
    <col min="5377" max="5377" width="4" customWidth="1"/>
    <col min="5378" max="5378" width="86.28515625" bestFit="1" customWidth="1"/>
    <col min="5379" max="5380" width="7.140625" customWidth="1"/>
    <col min="5381" max="5381" width="10.7109375" customWidth="1"/>
    <col min="5382" max="5382" width="7.140625" customWidth="1"/>
    <col min="5383" max="5383" width="10.7109375" customWidth="1"/>
    <col min="5384" max="5385" width="7.140625" customWidth="1"/>
    <col min="5386" max="5387" width="2" customWidth="1"/>
    <col min="5388" max="5388" width="17.42578125" bestFit="1" customWidth="1"/>
    <col min="5633" max="5633" width="4" customWidth="1"/>
    <col min="5634" max="5634" width="86.28515625" bestFit="1" customWidth="1"/>
    <col min="5635" max="5636" width="7.140625" customWidth="1"/>
    <col min="5637" max="5637" width="10.7109375" customWidth="1"/>
    <col min="5638" max="5638" width="7.140625" customWidth="1"/>
    <col min="5639" max="5639" width="10.7109375" customWidth="1"/>
    <col min="5640" max="5641" width="7.140625" customWidth="1"/>
    <col min="5642" max="5643" width="2" customWidth="1"/>
    <col min="5644" max="5644" width="17.42578125" bestFit="1" customWidth="1"/>
    <col min="5889" max="5889" width="4" customWidth="1"/>
    <col min="5890" max="5890" width="86.28515625" bestFit="1" customWidth="1"/>
    <col min="5891" max="5892" width="7.140625" customWidth="1"/>
    <col min="5893" max="5893" width="10.7109375" customWidth="1"/>
    <col min="5894" max="5894" width="7.140625" customWidth="1"/>
    <col min="5895" max="5895" width="10.7109375" customWidth="1"/>
    <col min="5896" max="5897" width="7.140625" customWidth="1"/>
    <col min="5898" max="5899" width="2" customWidth="1"/>
    <col min="5900" max="5900" width="17.42578125" bestFit="1" customWidth="1"/>
    <col min="6145" max="6145" width="4" customWidth="1"/>
    <col min="6146" max="6146" width="86.28515625" bestFit="1" customWidth="1"/>
    <col min="6147" max="6148" width="7.140625" customWidth="1"/>
    <col min="6149" max="6149" width="10.7109375" customWidth="1"/>
    <col min="6150" max="6150" width="7.140625" customWidth="1"/>
    <col min="6151" max="6151" width="10.7109375" customWidth="1"/>
    <col min="6152" max="6153" width="7.140625" customWidth="1"/>
    <col min="6154" max="6155" width="2" customWidth="1"/>
    <col min="6156" max="6156" width="17.42578125" bestFit="1" customWidth="1"/>
    <col min="6401" max="6401" width="4" customWidth="1"/>
    <col min="6402" max="6402" width="86.28515625" bestFit="1" customWidth="1"/>
    <col min="6403" max="6404" width="7.140625" customWidth="1"/>
    <col min="6405" max="6405" width="10.7109375" customWidth="1"/>
    <col min="6406" max="6406" width="7.140625" customWidth="1"/>
    <col min="6407" max="6407" width="10.7109375" customWidth="1"/>
    <col min="6408" max="6409" width="7.140625" customWidth="1"/>
    <col min="6410" max="6411" width="2" customWidth="1"/>
    <col min="6412" max="6412" width="17.42578125" bestFit="1" customWidth="1"/>
    <col min="6657" max="6657" width="4" customWidth="1"/>
    <col min="6658" max="6658" width="86.28515625" bestFit="1" customWidth="1"/>
    <col min="6659" max="6660" width="7.140625" customWidth="1"/>
    <col min="6661" max="6661" width="10.7109375" customWidth="1"/>
    <col min="6662" max="6662" width="7.140625" customWidth="1"/>
    <col min="6663" max="6663" width="10.7109375" customWidth="1"/>
    <col min="6664" max="6665" width="7.140625" customWidth="1"/>
    <col min="6666" max="6667" width="2" customWidth="1"/>
    <col min="6668" max="6668" width="17.42578125" bestFit="1" customWidth="1"/>
    <col min="6913" max="6913" width="4" customWidth="1"/>
    <col min="6914" max="6914" width="86.28515625" bestFit="1" customWidth="1"/>
    <col min="6915" max="6916" width="7.140625" customWidth="1"/>
    <col min="6917" max="6917" width="10.7109375" customWidth="1"/>
    <col min="6918" max="6918" width="7.140625" customWidth="1"/>
    <col min="6919" max="6919" width="10.7109375" customWidth="1"/>
    <col min="6920" max="6921" width="7.140625" customWidth="1"/>
    <col min="6922" max="6923" width="2" customWidth="1"/>
    <col min="6924" max="6924" width="17.42578125" bestFit="1" customWidth="1"/>
    <col min="7169" max="7169" width="4" customWidth="1"/>
    <col min="7170" max="7170" width="86.28515625" bestFit="1" customWidth="1"/>
    <col min="7171" max="7172" width="7.140625" customWidth="1"/>
    <col min="7173" max="7173" width="10.7109375" customWidth="1"/>
    <col min="7174" max="7174" width="7.140625" customWidth="1"/>
    <col min="7175" max="7175" width="10.7109375" customWidth="1"/>
    <col min="7176" max="7177" width="7.140625" customWidth="1"/>
    <col min="7178" max="7179" width="2" customWidth="1"/>
    <col min="7180" max="7180" width="17.42578125" bestFit="1" customWidth="1"/>
    <col min="7425" max="7425" width="4" customWidth="1"/>
    <col min="7426" max="7426" width="86.28515625" bestFit="1" customWidth="1"/>
    <col min="7427" max="7428" width="7.140625" customWidth="1"/>
    <col min="7429" max="7429" width="10.7109375" customWidth="1"/>
    <col min="7430" max="7430" width="7.140625" customWidth="1"/>
    <col min="7431" max="7431" width="10.7109375" customWidth="1"/>
    <col min="7432" max="7433" width="7.140625" customWidth="1"/>
    <col min="7434" max="7435" width="2" customWidth="1"/>
    <col min="7436" max="7436" width="17.42578125" bestFit="1" customWidth="1"/>
    <col min="7681" max="7681" width="4" customWidth="1"/>
    <col min="7682" max="7682" width="86.28515625" bestFit="1" customWidth="1"/>
    <col min="7683" max="7684" width="7.140625" customWidth="1"/>
    <col min="7685" max="7685" width="10.7109375" customWidth="1"/>
    <col min="7686" max="7686" width="7.140625" customWidth="1"/>
    <col min="7687" max="7687" width="10.7109375" customWidth="1"/>
    <col min="7688" max="7689" width="7.140625" customWidth="1"/>
    <col min="7690" max="7691" width="2" customWidth="1"/>
    <col min="7692" max="7692" width="17.42578125" bestFit="1" customWidth="1"/>
    <col min="7937" max="7937" width="4" customWidth="1"/>
    <col min="7938" max="7938" width="86.28515625" bestFit="1" customWidth="1"/>
    <col min="7939" max="7940" width="7.140625" customWidth="1"/>
    <col min="7941" max="7941" width="10.7109375" customWidth="1"/>
    <col min="7942" max="7942" width="7.140625" customWidth="1"/>
    <col min="7943" max="7943" width="10.7109375" customWidth="1"/>
    <col min="7944" max="7945" width="7.140625" customWidth="1"/>
    <col min="7946" max="7947" width="2" customWidth="1"/>
    <col min="7948" max="7948" width="17.42578125" bestFit="1" customWidth="1"/>
    <col min="8193" max="8193" width="4" customWidth="1"/>
    <col min="8194" max="8194" width="86.28515625" bestFit="1" customWidth="1"/>
    <col min="8195" max="8196" width="7.140625" customWidth="1"/>
    <col min="8197" max="8197" width="10.7109375" customWidth="1"/>
    <col min="8198" max="8198" width="7.140625" customWidth="1"/>
    <col min="8199" max="8199" width="10.7109375" customWidth="1"/>
    <col min="8200" max="8201" width="7.140625" customWidth="1"/>
    <col min="8202" max="8203" width="2" customWidth="1"/>
    <col min="8204" max="8204" width="17.42578125" bestFit="1" customWidth="1"/>
    <col min="8449" max="8449" width="4" customWidth="1"/>
    <col min="8450" max="8450" width="86.28515625" bestFit="1" customWidth="1"/>
    <col min="8451" max="8452" width="7.140625" customWidth="1"/>
    <col min="8453" max="8453" width="10.7109375" customWidth="1"/>
    <col min="8454" max="8454" width="7.140625" customWidth="1"/>
    <col min="8455" max="8455" width="10.7109375" customWidth="1"/>
    <col min="8456" max="8457" width="7.140625" customWidth="1"/>
    <col min="8458" max="8459" width="2" customWidth="1"/>
    <col min="8460" max="8460" width="17.42578125" bestFit="1" customWidth="1"/>
    <col min="8705" max="8705" width="4" customWidth="1"/>
    <col min="8706" max="8706" width="86.28515625" bestFit="1" customWidth="1"/>
    <col min="8707" max="8708" width="7.140625" customWidth="1"/>
    <col min="8709" max="8709" width="10.7109375" customWidth="1"/>
    <col min="8710" max="8710" width="7.140625" customWidth="1"/>
    <col min="8711" max="8711" width="10.7109375" customWidth="1"/>
    <col min="8712" max="8713" width="7.140625" customWidth="1"/>
    <col min="8714" max="8715" width="2" customWidth="1"/>
    <col min="8716" max="8716" width="17.42578125" bestFit="1" customWidth="1"/>
    <col min="8961" max="8961" width="4" customWidth="1"/>
    <col min="8962" max="8962" width="86.28515625" bestFit="1" customWidth="1"/>
    <col min="8963" max="8964" width="7.140625" customWidth="1"/>
    <col min="8965" max="8965" width="10.7109375" customWidth="1"/>
    <col min="8966" max="8966" width="7.140625" customWidth="1"/>
    <col min="8967" max="8967" width="10.7109375" customWidth="1"/>
    <col min="8968" max="8969" width="7.140625" customWidth="1"/>
    <col min="8970" max="8971" width="2" customWidth="1"/>
    <col min="8972" max="8972" width="17.42578125" bestFit="1" customWidth="1"/>
    <col min="9217" max="9217" width="4" customWidth="1"/>
    <col min="9218" max="9218" width="86.28515625" bestFit="1" customWidth="1"/>
    <col min="9219" max="9220" width="7.140625" customWidth="1"/>
    <col min="9221" max="9221" width="10.7109375" customWidth="1"/>
    <col min="9222" max="9222" width="7.140625" customWidth="1"/>
    <col min="9223" max="9223" width="10.7109375" customWidth="1"/>
    <col min="9224" max="9225" width="7.140625" customWidth="1"/>
    <col min="9226" max="9227" width="2" customWidth="1"/>
    <col min="9228" max="9228" width="17.42578125" bestFit="1" customWidth="1"/>
    <col min="9473" max="9473" width="4" customWidth="1"/>
    <col min="9474" max="9474" width="86.28515625" bestFit="1" customWidth="1"/>
    <col min="9475" max="9476" width="7.140625" customWidth="1"/>
    <col min="9477" max="9477" width="10.7109375" customWidth="1"/>
    <col min="9478" max="9478" width="7.140625" customWidth="1"/>
    <col min="9479" max="9479" width="10.7109375" customWidth="1"/>
    <col min="9480" max="9481" width="7.140625" customWidth="1"/>
    <col min="9482" max="9483" width="2" customWidth="1"/>
    <col min="9484" max="9484" width="17.42578125" bestFit="1" customWidth="1"/>
    <col min="9729" max="9729" width="4" customWidth="1"/>
    <col min="9730" max="9730" width="86.28515625" bestFit="1" customWidth="1"/>
    <col min="9731" max="9732" width="7.140625" customWidth="1"/>
    <col min="9733" max="9733" width="10.7109375" customWidth="1"/>
    <col min="9734" max="9734" width="7.140625" customWidth="1"/>
    <col min="9735" max="9735" width="10.7109375" customWidth="1"/>
    <col min="9736" max="9737" width="7.140625" customWidth="1"/>
    <col min="9738" max="9739" width="2" customWidth="1"/>
    <col min="9740" max="9740" width="17.42578125" bestFit="1" customWidth="1"/>
    <col min="9985" max="9985" width="4" customWidth="1"/>
    <col min="9986" max="9986" width="86.28515625" bestFit="1" customWidth="1"/>
    <col min="9987" max="9988" width="7.140625" customWidth="1"/>
    <col min="9989" max="9989" width="10.7109375" customWidth="1"/>
    <col min="9990" max="9990" width="7.140625" customWidth="1"/>
    <col min="9991" max="9991" width="10.7109375" customWidth="1"/>
    <col min="9992" max="9993" width="7.140625" customWidth="1"/>
    <col min="9994" max="9995" width="2" customWidth="1"/>
    <col min="9996" max="9996" width="17.42578125" bestFit="1" customWidth="1"/>
    <col min="10241" max="10241" width="4" customWidth="1"/>
    <col min="10242" max="10242" width="86.28515625" bestFit="1" customWidth="1"/>
    <col min="10243" max="10244" width="7.140625" customWidth="1"/>
    <col min="10245" max="10245" width="10.7109375" customWidth="1"/>
    <col min="10246" max="10246" width="7.140625" customWidth="1"/>
    <col min="10247" max="10247" width="10.7109375" customWidth="1"/>
    <col min="10248" max="10249" width="7.140625" customWidth="1"/>
    <col min="10250" max="10251" width="2" customWidth="1"/>
    <col min="10252" max="10252" width="17.42578125" bestFit="1" customWidth="1"/>
    <col min="10497" max="10497" width="4" customWidth="1"/>
    <col min="10498" max="10498" width="86.28515625" bestFit="1" customWidth="1"/>
    <col min="10499" max="10500" width="7.140625" customWidth="1"/>
    <col min="10501" max="10501" width="10.7109375" customWidth="1"/>
    <col min="10502" max="10502" width="7.140625" customWidth="1"/>
    <col min="10503" max="10503" width="10.7109375" customWidth="1"/>
    <col min="10504" max="10505" width="7.140625" customWidth="1"/>
    <col min="10506" max="10507" width="2" customWidth="1"/>
    <col min="10508" max="10508" width="17.42578125" bestFit="1" customWidth="1"/>
    <col min="10753" max="10753" width="4" customWidth="1"/>
    <col min="10754" max="10754" width="86.28515625" bestFit="1" customWidth="1"/>
    <col min="10755" max="10756" width="7.140625" customWidth="1"/>
    <col min="10757" max="10757" width="10.7109375" customWidth="1"/>
    <col min="10758" max="10758" width="7.140625" customWidth="1"/>
    <col min="10759" max="10759" width="10.7109375" customWidth="1"/>
    <col min="10760" max="10761" width="7.140625" customWidth="1"/>
    <col min="10762" max="10763" width="2" customWidth="1"/>
    <col min="10764" max="10764" width="17.42578125" bestFit="1" customWidth="1"/>
    <col min="11009" max="11009" width="4" customWidth="1"/>
    <col min="11010" max="11010" width="86.28515625" bestFit="1" customWidth="1"/>
    <col min="11011" max="11012" width="7.140625" customWidth="1"/>
    <col min="11013" max="11013" width="10.7109375" customWidth="1"/>
    <col min="11014" max="11014" width="7.140625" customWidth="1"/>
    <col min="11015" max="11015" width="10.7109375" customWidth="1"/>
    <col min="11016" max="11017" width="7.140625" customWidth="1"/>
    <col min="11018" max="11019" width="2" customWidth="1"/>
    <col min="11020" max="11020" width="17.42578125" bestFit="1" customWidth="1"/>
    <col min="11265" max="11265" width="4" customWidth="1"/>
    <col min="11266" max="11266" width="86.28515625" bestFit="1" customWidth="1"/>
    <col min="11267" max="11268" width="7.140625" customWidth="1"/>
    <col min="11269" max="11269" width="10.7109375" customWidth="1"/>
    <col min="11270" max="11270" width="7.140625" customWidth="1"/>
    <col min="11271" max="11271" width="10.7109375" customWidth="1"/>
    <col min="11272" max="11273" width="7.140625" customWidth="1"/>
    <col min="11274" max="11275" width="2" customWidth="1"/>
    <col min="11276" max="11276" width="17.42578125" bestFit="1" customWidth="1"/>
    <col min="11521" max="11521" width="4" customWidth="1"/>
    <col min="11522" max="11522" width="86.28515625" bestFit="1" customWidth="1"/>
    <col min="11523" max="11524" width="7.140625" customWidth="1"/>
    <col min="11525" max="11525" width="10.7109375" customWidth="1"/>
    <col min="11526" max="11526" width="7.140625" customWidth="1"/>
    <col min="11527" max="11527" width="10.7109375" customWidth="1"/>
    <col min="11528" max="11529" width="7.140625" customWidth="1"/>
    <col min="11530" max="11531" width="2" customWidth="1"/>
    <col min="11532" max="11532" width="17.42578125" bestFit="1" customWidth="1"/>
    <col min="11777" max="11777" width="4" customWidth="1"/>
    <col min="11778" max="11778" width="86.28515625" bestFit="1" customWidth="1"/>
    <col min="11779" max="11780" width="7.140625" customWidth="1"/>
    <col min="11781" max="11781" width="10.7109375" customWidth="1"/>
    <col min="11782" max="11782" width="7.140625" customWidth="1"/>
    <col min="11783" max="11783" width="10.7109375" customWidth="1"/>
    <col min="11784" max="11785" width="7.140625" customWidth="1"/>
    <col min="11786" max="11787" width="2" customWidth="1"/>
    <col min="11788" max="11788" width="17.42578125" bestFit="1" customWidth="1"/>
    <col min="12033" max="12033" width="4" customWidth="1"/>
    <col min="12034" max="12034" width="86.28515625" bestFit="1" customWidth="1"/>
    <col min="12035" max="12036" width="7.140625" customWidth="1"/>
    <col min="12037" max="12037" width="10.7109375" customWidth="1"/>
    <col min="12038" max="12038" width="7.140625" customWidth="1"/>
    <col min="12039" max="12039" width="10.7109375" customWidth="1"/>
    <col min="12040" max="12041" width="7.140625" customWidth="1"/>
    <col min="12042" max="12043" width="2" customWidth="1"/>
    <col min="12044" max="12044" width="17.42578125" bestFit="1" customWidth="1"/>
    <col min="12289" max="12289" width="4" customWidth="1"/>
    <col min="12290" max="12290" width="86.28515625" bestFit="1" customWidth="1"/>
    <col min="12291" max="12292" width="7.140625" customWidth="1"/>
    <col min="12293" max="12293" width="10.7109375" customWidth="1"/>
    <col min="12294" max="12294" width="7.140625" customWidth="1"/>
    <col min="12295" max="12295" width="10.7109375" customWidth="1"/>
    <col min="12296" max="12297" width="7.140625" customWidth="1"/>
    <col min="12298" max="12299" width="2" customWidth="1"/>
    <col min="12300" max="12300" width="17.42578125" bestFit="1" customWidth="1"/>
    <col min="12545" max="12545" width="4" customWidth="1"/>
    <col min="12546" max="12546" width="86.28515625" bestFit="1" customWidth="1"/>
    <col min="12547" max="12548" width="7.140625" customWidth="1"/>
    <col min="12549" max="12549" width="10.7109375" customWidth="1"/>
    <col min="12550" max="12550" width="7.140625" customWidth="1"/>
    <col min="12551" max="12551" width="10.7109375" customWidth="1"/>
    <col min="12552" max="12553" width="7.140625" customWidth="1"/>
    <col min="12554" max="12555" width="2" customWidth="1"/>
    <col min="12556" max="12556" width="17.42578125" bestFit="1" customWidth="1"/>
    <col min="12801" max="12801" width="4" customWidth="1"/>
    <col min="12802" max="12802" width="86.28515625" bestFit="1" customWidth="1"/>
    <col min="12803" max="12804" width="7.140625" customWidth="1"/>
    <col min="12805" max="12805" width="10.7109375" customWidth="1"/>
    <col min="12806" max="12806" width="7.140625" customWidth="1"/>
    <col min="12807" max="12807" width="10.7109375" customWidth="1"/>
    <col min="12808" max="12809" width="7.140625" customWidth="1"/>
    <col min="12810" max="12811" width="2" customWidth="1"/>
    <col min="12812" max="12812" width="17.42578125" bestFit="1" customWidth="1"/>
    <col min="13057" max="13057" width="4" customWidth="1"/>
    <col min="13058" max="13058" width="86.28515625" bestFit="1" customWidth="1"/>
    <col min="13059" max="13060" width="7.140625" customWidth="1"/>
    <col min="13061" max="13061" width="10.7109375" customWidth="1"/>
    <col min="13062" max="13062" width="7.140625" customWidth="1"/>
    <col min="13063" max="13063" width="10.7109375" customWidth="1"/>
    <col min="13064" max="13065" width="7.140625" customWidth="1"/>
    <col min="13066" max="13067" width="2" customWidth="1"/>
    <col min="13068" max="13068" width="17.42578125" bestFit="1" customWidth="1"/>
    <col min="13313" max="13313" width="4" customWidth="1"/>
    <col min="13314" max="13314" width="86.28515625" bestFit="1" customWidth="1"/>
    <col min="13315" max="13316" width="7.140625" customWidth="1"/>
    <col min="13317" max="13317" width="10.7109375" customWidth="1"/>
    <col min="13318" max="13318" width="7.140625" customWidth="1"/>
    <col min="13319" max="13319" width="10.7109375" customWidth="1"/>
    <col min="13320" max="13321" width="7.140625" customWidth="1"/>
    <col min="13322" max="13323" width="2" customWidth="1"/>
    <col min="13324" max="13324" width="17.42578125" bestFit="1" customWidth="1"/>
    <col min="13569" max="13569" width="4" customWidth="1"/>
    <col min="13570" max="13570" width="86.28515625" bestFit="1" customWidth="1"/>
    <col min="13571" max="13572" width="7.140625" customWidth="1"/>
    <col min="13573" max="13573" width="10.7109375" customWidth="1"/>
    <col min="13574" max="13574" width="7.140625" customWidth="1"/>
    <col min="13575" max="13575" width="10.7109375" customWidth="1"/>
    <col min="13576" max="13577" width="7.140625" customWidth="1"/>
    <col min="13578" max="13579" width="2" customWidth="1"/>
    <col min="13580" max="13580" width="17.42578125" bestFit="1" customWidth="1"/>
    <col min="13825" max="13825" width="4" customWidth="1"/>
    <col min="13826" max="13826" width="86.28515625" bestFit="1" customWidth="1"/>
    <col min="13827" max="13828" width="7.140625" customWidth="1"/>
    <col min="13829" max="13829" width="10.7109375" customWidth="1"/>
    <col min="13830" max="13830" width="7.140625" customWidth="1"/>
    <col min="13831" max="13831" width="10.7109375" customWidth="1"/>
    <col min="13832" max="13833" width="7.140625" customWidth="1"/>
    <col min="13834" max="13835" width="2" customWidth="1"/>
    <col min="13836" max="13836" width="17.42578125" bestFit="1" customWidth="1"/>
    <col min="14081" max="14081" width="4" customWidth="1"/>
    <col min="14082" max="14082" width="86.28515625" bestFit="1" customWidth="1"/>
    <col min="14083" max="14084" width="7.140625" customWidth="1"/>
    <col min="14085" max="14085" width="10.7109375" customWidth="1"/>
    <col min="14086" max="14086" width="7.140625" customWidth="1"/>
    <col min="14087" max="14087" width="10.7109375" customWidth="1"/>
    <col min="14088" max="14089" width="7.140625" customWidth="1"/>
    <col min="14090" max="14091" width="2" customWidth="1"/>
    <col min="14092" max="14092" width="17.42578125" bestFit="1" customWidth="1"/>
    <col min="14337" max="14337" width="4" customWidth="1"/>
    <col min="14338" max="14338" width="86.28515625" bestFit="1" customWidth="1"/>
    <col min="14339" max="14340" width="7.140625" customWidth="1"/>
    <col min="14341" max="14341" width="10.7109375" customWidth="1"/>
    <col min="14342" max="14342" width="7.140625" customWidth="1"/>
    <col min="14343" max="14343" width="10.7109375" customWidth="1"/>
    <col min="14344" max="14345" width="7.140625" customWidth="1"/>
    <col min="14346" max="14347" width="2" customWidth="1"/>
    <col min="14348" max="14348" width="17.42578125" bestFit="1" customWidth="1"/>
    <col min="14593" max="14593" width="4" customWidth="1"/>
    <col min="14594" max="14594" width="86.28515625" bestFit="1" customWidth="1"/>
    <col min="14595" max="14596" width="7.140625" customWidth="1"/>
    <col min="14597" max="14597" width="10.7109375" customWidth="1"/>
    <col min="14598" max="14598" width="7.140625" customWidth="1"/>
    <col min="14599" max="14599" width="10.7109375" customWidth="1"/>
    <col min="14600" max="14601" width="7.140625" customWidth="1"/>
    <col min="14602" max="14603" width="2" customWidth="1"/>
    <col min="14604" max="14604" width="17.42578125" bestFit="1" customWidth="1"/>
    <col min="14849" max="14849" width="4" customWidth="1"/>
    <col min="14850" max="14850" width="86.28515625" bestFit="1" customWidth="1"/>
    <col min="14851" max="14852" width="7.140625" customWidth="1"/>
    <col min="14853" max="14853" width="10.7109375" customWidth="1"/>
    <col min="14854" max="14854" width="7.140625" customWidth="1"/>
    <col min="14855" max="14855" width="10.7109375" customWidth="1"/>
    <col min="14856" max="14857" width="7.140625" customWidth="1"/>
    <col min="14858" max="14859" width="2" customWidth="1"/>
    <col min="14860" max="14860" width="17.42578125" bestFit="1" customWidth="1"/>
    <col min="15105" max="15105" width="4" customWidth="1"/>
    <col min="15106" max="15106" width="86.28515625" bestFit="1" customWidth="1"/>
    <col min="15107" max="15108" width="7.140625" customWidth="1"/>
    <col min="15109" max="15109" width="10.7109375" customWidth="1"/>
    <col min="15110" max="15110" width="7.140625" customWidth="1"/>
    <col min="15111" max="15111" width="10.7109375" customWidth="1"/>
    <col min="15112" max="15113" width="7.140625" customWidth="1"/>
    <col min="15114" max="15115" width="2" customWidth="1"/>
    <col min="15116" max="15116" width="17.42578125" bestFit="1" customWidth="1"/>
    <col min="15361" max="15361" width="4" customWidth="1"/>
    <col min="15362" max="15362" width="86.28515625" bestFit="1" customWidth="1"/>
    <col min="15363" max="15364" width="7.140625" customWidth="1"/>
    <col min="15365" max="15365" width="10.7109375" customWidth="1"/>
    <col min="15366" max="15366" width="7.140625" customWidth="1"/>
    <col min="15367" max="15367" width="10.7109375" customWidth="1"/>
    <col min="15368" max="15369" width="7.140625" customWidth="1"/>
    <col min="15370" max="15371" width="2" customWidth="1"/>
    <col min="15372" max="15372" width="17.42578125" bestFit="1" customWidth="1"/>
    <col min="15617" max="15617" width="4" customWidth="1"/>
    <col min="15618" max="15618" width="86.28515625" bestFit="1" customWidth="1"/>
    <col min="15619" max="15620" width="7.140625" customWidth="1"/>
    <col min="15621" max="15621" width="10.7109375" customWidth="1"/>
    <col min="15622" max="15622" width="7.140625" customWidth="1"/>
    <col min="15623" max="15623" width="10.7109375" customWidth="1"/>
    <col min="15624" max="15625" width="7.140625" customWidth="1"/>
    <col min="15626" max="15627" width="2" customWidth="1"/>
    <col min="15628" max="15628" width="17.42578125" bestFit="1" customWidth="1"/>
    <col min="15873" max="15873" width="4" customWidth="1"/>
    <col min="15874" max="15874" width="86.28515625" bestFit="1" customWidth="1"/>
    <col min="15875" max="15876" width="7.140625" customWidth="1"/>
    <col min="15877" max="15877" width="10.7109375" customWidth="1"/>
    <col min="15878" max="15878" width="7.140625" customWidth="1"/>
    <col min="15879" max="15879" width="10.7109375" customWidth="1"/>
    <col min="15880" max="15881" width="7.140625" customWidth="1"/>
    <col min="15882" max="15883" width="2" customWidth="1"/>
    <col min="15884" max="15884" width="17.42578125" bestFit="1" customWidth="1"/>
    <col min="16129" max="16129" width="4" customWidth="1"/>
    <col min="16130" max="16130" width="86.28515625" bestFit="1" customWidth="1"/>
    <col min="16131" max="16132" width="7.140625" customWidth="1"/>
    <col min="16133" max="16133" width="10.7109375" customWidth="1"/>
    <col min="16134" max="16134" width="7.140625" customWidth="1"/>
    <col min="16135" max="16135" width="10.7109375" customWidth="1"/>
    <col min="16136" max="16137" width="7.140625" customWidth="1"/>
    <col min="16138" max="16139" width="2" customWidth="1"/>
    <col min="16140" max="16140" width="17.42578125" bestFit="1" customWidth="1"/>
  </cols>
  <sheetData>
    <row r="1" spans="1:15" s="6" customFormat="1" ht="12.75" customHeight="1" x14ac:dyDescent="0.25">
      <c r="A1" s="1" t="s">
        <v>0</v>
      </c>
      <c r="B1" s="2" t="s">
        <v>1</v>
      </c>
      <c r="C1" s="2" t="s">
        <v>2</v>
      </c>
      <c r="D1" s="2" t="s">
        <v>3</v>
      </c>
      <c r="E1" s="2" t="s">
        <v>4</v>
      </c>
      <c r="F1" s="2" t="s">
        <v>5</v>
      </c>
      <c r="G1" s="2" t="s">
        <v>6</v>
      </c>
      <c r="H1" s="2" t="s">
        <v>2</v>
      </c>
      <c r="I1" s="2" t="s">
        <v>7</v>
      </c>
      <c r="J1" s="22" t="s">
        <v>8</v>
      </c>
      <c r="K1" s="22"/>
      <c r="L1" s="3" t="s">
        <v>9</v>
      </c>
      <c r="M1" s="4" t="s">
        <v>10</v>
      </c>
      <c r="N1" s="5"/>
    </row>
    <row r="2" spans="1:15" s="6" customFormat="1" x14ac:dyDescent="0.25">
      <c r="A2" s="4">
        <v>7132</v>
      </c>
      <c r="B2" s="7" t="s">
        <v>11</v>
      </c>
      <c r="C2" s="8"/>
      <c r="D2" s="8"/>
      <c r="E2" s="9" t="str">
        <f>IF(AND(ISNUMBER(C2),ISNUMBER(D2)),ROUND(((ROUND(C2,$A$9)*2+ROUND(D2,$A$9))/3),$A$9),(IF(ISNUMBER(C2),ROUND(C2,$A$9),"")))</f>
        <v/>
      </c>
      <c r="F2" s="2">
        <v>40</v>
      </c>
      <c r="G2" s="9" t="str">
        <f>IF(ISNUMBER(E2),ROUND(E2*F2,$A$9),"")</f>
        <v/>
      </c>
      <c r="H2" s="9" t="str">
        <f>IF(ISNUMBER(E2),ROUND(E2,$A$9),"")</f>
        <v/>
      </c>
      <c r="I2" s="10" t="str">
        <f>IF(ISNUMBER(H2),VLOOKUP(ROUND(H2,$A$9),note,2,TRUE),"")</f>
        <v/>
      </c>
      <c r="J2" s="11" t="str">
        <f>IF(ISNUMBER(K2),K2,(IF(ISNUMBER(H2),IF(H2&gt;49.4,1,2),"")))</f>
        <v/>
      </c>
      <c r="K2" s="11"/>
      <c r="L2" s="10">
        <v>40</v>
      </c>
      <c r="N2" s="12" t="str">
        <f>IF(ISNUMBER(E2),ROUND(E2*F2,$A$11),"")</f>
        <v/>
      </c>
    </row>
    <row r="3" spans="1:15" s="6" customFormat="1" x14ac:dyDescent="0.25">
      <c r="A3" s="4">
        <v>7133</v>
      </c>
      <c r="B3" s="7" t="s">
        <v>12</v>
      </c>
      <c r="C3" s="8"/>
      <c r="D3" s="8"/>
      <c r="E3" s="9" t="str">
        <f>IF(AND(ISNUMBER(C3),ISNUMBER(D3)),ROUND(((ROUND(C3,$A$9)*2+ROUND(D3,$A$9))/3),$A$9),(IF(ISNUMBER(C3),ROUND(C3,$A$9),"")))</f>
        <v/>
      </c>
      <c r="F3" s="2">
        <v>20</v>
      </c>
      <c r="G3" s="9" t="str">
        <f>IF(ISNUMBER(E3),ROUND(E3*F3,$A$9),"")</f>
        <v/>
      </c>
      <c r="H3" s="9" t="str">
        <f>IF(ISNUMBER(E3),ROUND(E3,$A$9),"")</f>
        <v/>
      </c>
      <c r="I3" s="10" t="str">
        <f>IF(ISNUMBER(H3),VLOOKUP(ROUND(H3,$A$9),note,2,TRUE),"")</f>
        <v/>
      </c>
      <c r="J3" s="11" t="str">
        <f>IF(ISNUMBER(K3),K3,(IF(ISNUMBER(H3),IF(H3&gt;49.4,1,2),"")))</f>
        <v/>
      </c>
      <c r="K3" s="11"/>
      <c r="L3" s="10">
        <v>20</v>
      </c>
      <c r="N3" s="12" t="str">
        <f>IF(ISNUMBER(E3),ROUND(E3*F3,$A$11),"")</f>
        <v/>
      </c>
    </row>
    <row r="4" spans="1:15" s="6" customFormat="1" x14ac:dyDescent="0.25">
      <c r="A4" s="4">
        <v>5071</v>
      </c>
      <c r="B4" s="9" t="s">
        <v>13</v>
      </c>
      <c r="C4" s="8"/>
      <c r="D4" s="8"/>
      <c r="E4" s="9" t="str">
        <f>IF(AND(ISNUMBER(C4),ISNUMBER(D4)),ROUND(((ROUND(C4,$A$9)*2+ROUND(D4,$A$9))/3),$A$9),(IF(ISNUMBER(C4),ROUND(C4,$A$9),"")))</f>
        <v/>
      </c>
      <c r="F4" s="2">
        <v>10</v>
      </c>
      <c r="G4" s="9" t="str">
        <f>IF(ISNUMBER(E4),ROUND(E4*F4,$A$9),"")</f>
        <v/>
      </c>
      <c r="H4" s="9" t="str">
        <f>IF(ISNUMBER(E4),ROUND(E4,$A$9),"")</f>
        <v/>
      </c>
      <c r="I4" s="10" t="str">
        <f>IF(ISNUMBER(H4),VLOOKUP(ROUND(H4,$A$9),note,2,TRUE),"")</f>
        <v/>
      </c>
      <c r="J4" s="11" t="str">
        <f>IF(ISNUMBER(K4),K4,(IF(ISNUMBER(H4),IF(H4&gt;49.4,1,2),"")))</f>
        <v/>
      </c>
      <c r="K4" s="11"/>
      <c r="L4" s="10">
        <v>10</v>
      </c>
      <c r="N4" s="12" t="str">
        <f>IF(ISNUMBER(E4),ROUND(E4*F4,$A$11),"")</f>
        <v/>
      </c>
    </row>
    <row r="5" spans="1:15" s="6" customFormat="1" x14ac:dyDescent="0.25">
      <c r="A5" s="4">
        <v>6031</v>
      </c>
      <c r="B5" s="13" t="s">
        <v>14</v>
      </c>
      <c r="C5" s="8"/>
      <c r="D5" s="9"/>
      <c r="E5" s="9" t="str">
        <f>IF(ISNUMBER(C5),ROUND(C5,$A$9),"")</f>
        <v/>
      </c>
      <c r="F5" s="2">
        <v>30</v>
      </c>
      <c r="G5" s="9" t="str">
        <f>IF(ISNUMBER(E5),ROUND(E5*F5,$A$9),"")</f>
        <v/>
      </c>
      <c r="H5" s="9" t="str">
        <f>IF(ISNUMBER(E5),ROUND(E5,$A$9),"")</f>
        <v/>
      </c>
      <c r="I5" s="10" t="str">
        <f>IF(ISNUMBER(H5),VLOOKUP(ROUND(H5,$A$9),note,2,TRUE),"")</f>
        <v/>
      </c>
      <c r="J5" s="11" t="str">
        <f>IF(ISNUMBER(K5),K5,(IF(ISNUMBER(H5),IF(H5&gt;49.4,1,2),"")))</f>
        <v/>
      </c>
      <c r="K5" s="11"/>
      <c r="L5" s="10">
        <v>30</v>
      </c>
      <c r="N5" s="12" t="str">
        <f>IF(ISNUMBER(E5),ROUND(E5*F5,$A$11),"")</f>
        <v/>
      </c>
    </row>
    <row r="6" spans="1:15" s="6" customFormat="1" x14ac:dyDescent="0.25">
      <c r="A6" s="4"/>
      <c r="B6" s="13"/>
      <c r="C6" s="14"/>
      <c r="D6" s="9"/>
      <c r="E6" s="9"/>
      <c r="F6" s="2"/>
      <c r="G6" s="9"/>
      <c r="H6" s="9"/>
      <c r="I6" s="10"/>
      <c r="J6" s="11"/>
      <c r="K6" s="11"/>
      <c r="L6" s="9"/>
      <c r="N6" s="5"/>
    </row>
    <row r="7" spans="1:15" s="6" customFormat="1" x14ac:dyDescent="0.25">
      <c r="A7" s="15">
        <v>6129</v>
      </c>
      <c r="B7" s="3" t="s">
        <v>15</v>
      </c>
      <c r="C7" s="16" t="str">
        <f>IF(ISNUMBER(H7),ROUND(SUM(N2:N5)/100,$A$11),"")</f>
        <v/>
      </c>
      <c r="D7" s="3"/>
      <c r="E7" s="3"/>
      <c r="F7" s="3"/>
      <c r="G7" s="17" t="str">
        <f>IF(AND(ISNUMBER(G2),ISNUMBER(G3),ISNUMBER(G4),ISNUMBER(G5)),ROUND(SUM(G2:G5),$A$9),"")</f>
        <v/>
      </c>
      <c r="H7" s="17" t="str">
        <f>IF(ISNUMBER(G7),ROUND((G7/100),$A$9),"")</f>
        <v/>
      </c>
      <c r="I7" s="2" t="str">
        <f>IF(ISNUMBER(H7),VLOOKUP(ROUND(H7,$A$9),note,2,TRUE),"")</f>
        <v/>
      </c>
      <c r="J7" s="22" t="str">
        <f>IF(ISNUMBER(I7),IF(A21,IF(I7&lt;5,6,7),7),"")</f>
        <v/>
      </c>
      <c r="K7" s="22"/>
      <c r="L7" s="2" t="str">
        <f>IF(J7=6,"bestanden",IF(J7=7,"nicht bestanden",""))</f>
        <v/>
      </c>
      <c r="N7" s="5"/>
    </row>
    <row r="8" spans="1:15" s="6" customFormat="1" ht="12" x14ac:dyDescent="0.2">
      <c r="A8" s="4" t="s">
        <v>10</v>
      </c>
      <c r="B8" s="4">
        <f>A5</f>
        <v>6031</v>
      </c>
      <c r="C8" s="4" t="e">
        <f>(C2,C3,C4,C5,D2,D3,D4)</f>
        <v>#VALUE!</v>
      </c>
      <c r="D8" s="4" t="e">
        <f>(C2,C3,C4)</f>
        <v>#VALUE!</v>
      </c>
      <c r="E8" s="4" t="e">
        <f>(H2,H3,H4,H5,H7)</f>
        <v>#VALUE!</v>
      </c>
      <c r="F8" s="4" t="e">
        <f>(I2,I3,I4,I5,I7)</f>
        <v>#VALUE!</v>
      </c>
      <c r="G8" s="4" t="e">
        <f>(J2,J3,J4,J5)</f>
        <v>#VALUE!</v>
      </c>
      <c r="H8" s="4" t="e">
        <f>(K2,K3,K4,K5)</f>
        <v>#VALUE!</v>
      </c>
      <c r="I8" s="4" t="str">
        <f>J7</f>
        <v/>
      </c>
      <c r="J8" s="4" t="e">
        <f>(A7,A2,A3,A4,A5)</f>
        <v>#VALUE!</v>
      </c>
      <c r="K8" s="4" t="e">
        <f>(C2,C3,C4)</f>
        <v>#VALUE!</v>
      </c>
      <c r="L8" s="4"/>
      <c r="M8" s="4"/>
      <c r="N8" s="12" t="str">
        <f>C7</f>
        <v/>
      </c>
      <c r="O8" s="4" t="e">
        <f>(L2,L3,L4,L5)</f>
        <v>#VALUE!</v>
      </c>
    </row>
    <row r="9" spans="1:15" s="6" customFormat="1" ht="12" x14ac:dyDescent="0.2">
      <c r="A9" s="4">
        <v>0</v>
      </c>
      <c r="B9" s="18" t="s">
        <v>16</v>
      </c>
      <c r="C9" s="4" t="s">
        <v>17</v>
      </c>
      <c r="D9" s="4" t="s">
        <v>18</v>
      </c>
      <c r="E9" s="4" t="s">
        <v>2</v>
      </c>
      <c r="F9" s="4" t="s">
        <v>19</v>
      </c>
      <c r="G9" s="4" t="s">
        <v>20</v>
      </c>
      <c r="H9" s="4" t="s">
        <v>21</v>
      </c>
      <c r="I9" s="4" t="s">
        <v>22</v>
      </c>
      <c r="J9" s="4" t="s">
        <v>23</v>
      </c>
      <c r="K9" s="4" t="s">
        <v>24</v>
      </c>
      <c r="L9" s="4" t="s">
        <v>25</v>
      </c>
      <c r="M9" s="4" t="s">
        <v>26</v>
      </c>
      <c r="N9" s="12" t="s">
        <v>27</v>
      </c>
      <c r="O9" s="4" t="s">
        <v>9</v>
      </c>
    </row>
    <row r="10" spans="1:15" s="6" customFormat="1" ht="12.75" x14ac:dyDescent="0.2">
      <c r="A10" s="4">
        <v>1</v>
      </c>
      <c r="B10" s="4"/>
      <c r="C10" s="4"/>
      <c r="D10" s="4"/>
      <c r="E10" s="4"/>
      <c r="F10" s="4"/>
      <c r="G10" s="4"/>
      <c r="H10" s="4"/>
      <c r="I10" s="4"/>
      <c r="J10" s="4"/>
      <c r="K10" s="4"/>
      <c r="L10" s="4"/>
      <c r="M10" s="19"/>
      <c r="N10" s="20"/>
      <c r="O10" s="4"/>
    </row>
    <row r="11" spans="1:15" s="6" customFormat="1" ht="12.75" x14ac:dyDescent="0.2">
      <c r="A11" s="4">
        <v>2</v>
      </c>
      <c r="B11" s="4"/>
      <c r="C11" s="4"/>
      <c r="D11" s="4"/>
      <c r="E11" s="4"/>
      <c r="F11" s="4"/>
      <c r="G11" s="4"/>
      <c r="H11" s="4"/>
      <c r="I11" s="4"/>
      <c r="J11" s="4"/>
      <c r="K11" s="4"/>
      <c r="L11" s="4"/>
      <c r="M11" s="19"/>
      <c r="N11" s="20"/>
      <c r="O11" s="4"/>
    </row>
    <row r="12" spans="1:15" s="6" customFormat="1" ht="12" x14ac:dyDescent="0.2">
      <c r="A12" s="4"/>
      <c r="B12" s="4"/>
      <c r="C12" s="4"/>
      <c r="D12" s="4"/>
      <c r="E12" s="4"/>
      <c r="F12" s="4"/>
      <c r="G12" s="4"/>
      <c r="H12" s="4"/>
      <c r="I12" s="4"/>
      <c r="J12" s="4"/>
      <c r="K12" s="4"/>
      <c r="L12" s="4"/>
      <c r="M12" s="4"/>
      <c r="N12" s="12"/>
      <c r="O12" s="4"/>
    </row>
    <row r="13" spans="1:15" s="6" customFormat="1" ht="12" x14ac:dyDescent="0.2">
      <c r="A13" s="4"/>
      <c r="B13" s="4"/>
      <c r="C13" s="4"/>
      <c r="D13" s="4"/>
      <c r="E13" s="4"/>
      <c r="F13" s="4"/>
      <c r="G13" s="4"/>
      <c r="H13" s="4"/>
      <c r="I13" s="4"/>
      <c r="J13" s="4"/>
      <c r="K13" s="4"/>
      <c r="L13" s="4"/>
      <c r="M13" s="4"/>
      <c r="N13" s="12"/>
      <c r="O13" s="4"/>
    </row>
    <row r="14" spans="1:15" s="6" customFormat="1" ht="12" x14ac:dyDescent="0.2">
      <c r="A14" s="4"/>
      <c r="B14" s="15" t="s">
        <v>28</v>
      </c>
      <c r="C14" s="4"/>
      <c r="D14" s="4"/>
      <c r="E14" s="4"/>
      <c r="F14" s="4"/>
      <c r="G14" s="4"/>
      <c r="H14" s="4"/>
      <c r="I14" s="4"/>
      <c r="J14" s="4"/>
      <c r="K14" s="4"/>
      <c r="L14" s="4"/>
      <c r="M14" s="4"/>
      <c r="N14" s="12"/>
      <c r="O14" s="4"/>
    </row>
    <row r="15" spans="1:15" s="6" customFormat="1" ht="12" x14ac:dyDescent="0.2">
      <c r="A15" s="4" t="b">
        <f>COUNTIF(I2:I5,"=6")=0</f>
        <v>1</v>
      </c>
      <c r="B15" s="4" t="s">
        <v>29</v>
      </c>
      <c r="C15" s="4"/>
      <c r="D15" s="4"/>
      <c r="E15" s="4"/>
      <c r="F15" s="4"/>
      <c r="G15" s="4"/>
      <c r="H15" s="4"/>
      <c r="I15" s="4"/>
      <c r="J15" s="4"/>
      <c r="K15" s="4"/>
      <c r="L15" s="4"/>
      <c r="M15" s="4"/>
      <c r="N15" s="12"/>
      <c r="O15" s="4"/>
    </row>
    <row r="16" spans="1:15" s="6" customFormat="1" ht="12" x14ac:dyDescent="0.2">
      <c r="A16" s="4" t="b">
        <f>COUNTIF(I3:I4,"=5")&lt;=1</f>
        <v>1</v>
      </c>
      <c r="B16" s="4" t="s">
        <v>30</v>
      </c>
      <c r="C16" s="4"/>
      <c r="D16" s="4"/>
      <c r="E16" s="4"/>
      <c r="F16" s="4"/>
      <c r="G16" s="4"/>
      <c r="H16" s="4"/>
      <c r="I16" s="4"/>
      <c r="J16" s="4"/>
      <c r="K16" s="4"/>
      <c r="L16" s="4"/>
      <c r="M16" s="4"/>
      <c r="N16" s="12"/>
      <c r="O16" s="4"/>
    </row>
    <row r="17" spans="1:15" s="6" customFormat="1" ht="12" x14ac:dyDescent="0.2">
      <c r="A17" s="4" t="b">
        <f>IF(I2&lt;5,TRUE,FALSE)</f>
        <v>0</v>
      </c>
      <c r="B17" s="4" t="s">
        <v>31</v>
      </c>
      <c r="C17" s="4"/>
      <c r="D17" s="4"/>
      <c r="E17" s="4"/>
      <c r="F17" s="4"/>
      <c r="G17" s="4"/>
      <c r="H17" s="4"/>
      <c r="I17" s="4"/>
      <c r="J17" s="4"/>
      <c r="K17" s="4"/>
      <c r="L17" s="4"/>
      <c r="M17" s="4"/>
      <c r="N17" s="12"/>
      <c r="O17" s="4"/>
    </row>
    <row r="18" spans="1:15" s="6" customFormat="1" ht="12" x14ac:dyDescent="0.2">
      <c r="A18" s="4" t="b">
        <f>IF(I5&lt;5,TRUE,FALSE)</f>
        <v>0</v>
      </c>
      <c r="B18" s="4" t="s">
        <v>32</v>
      </c>
      <c r="C18" s="4"/>
      <c r="D18" s="4"/>
      <c r="E18" s="4"/>
      <c r="F18" s="4"/>
      <c r="G18" s="4"/>
      <c r="H18" s="4"/>
      <c r="I18" s="4"/>
      <c r="J18" s="4"/>
      <c r="K18" s="4"/>
      <c r="L18" s="4"/>
      <c r="M18" s="4"/>
      <c r="N18" s="12"/>
      <c r="O18" s="4"/>
    </row>
    <row r="19" spans="1:15" s="6" customFormat="1" ht="12" x14ac:dyDescent="0.2">
      <c r="A19" s="4" t="b">
        <f>IF(I7&lt;5,TRUE,FALSE)</f>
        <v>0</v>
      </c>
      <c r="B19" s="4" t="s">
        <v>33</v>
      </c>
      <c r="C19" s="4"/>
      <c r="D19" s="4"/>
      <c r="E19" s="4"/>
      <c r="F19" s="4"/>
      <c r="G19" s="4"/>
      <c r="H19" s="4"/>
      <c r="I19" s="4"/>
      <c r="J19" s="4"/>
      <c r="K19" s="4"/>
      <c r="L19" s="4"/>
      <c r="M19" s="4"/>
      <c r="N19" s="12"/>
      <c r="O19" s="4"/>
    </row>
    <row r="20" spans="1:15" s="6" customFormat="1" ht="12" x14ac:dyDescent="0.2">
      <c r="A20" s="4" t="b">
        <f>ISNUMBER(I7)</f>
        <v>0</v>
      </c>
      <c r="B20" s="4" t="s">
        <v>34</v>
      </c>
      <c r="C20" s="4"/>
      <c r="D20" s="4"/>
      <c r="E20" s="4"/>
      <c r="F20" s="4"/>
      <c r="G20" s="4"/>
      <c r="H20" s="4"/>
      <c r="I20" s="4"/>
      <c r="J20" s="4"/>
      <c r="K20" s="4"/>
      <c r="L20" s="4"/>
      <c r="M20" s="4"/>
      <c r="N20" s="12"/>
      <c r="O20" s="4"/>
    </row>
    <row r="21" spans="1:15" s="6" customFormat="1" ht="12" x14ac:dyDescent="0.2">
      <c r="A21" s="4" t="b">
        <f>AND(A15:A20)</f>
        <v>0</v>
      </c>
      <c r="B21" s="4" t="s">
        <v>35</v>
      </c>
      <c r="C21" s="4"/>
      <c r="D21" s="4"/>
      <c r="E21" s="4"/>
      <c r="F21" s="4"/>
      <c r="G21" s="4"/>
      <c r="H21" s="4"/>
      <c r="I21" s="4"/>
      <c r="J21" s="4"/>
      <c r="K21" s="4"/>
      <c r="L21" s="4"/>
      <c r="M21" s="4"/>
      <c r="N21" s="12"/>
      <c r="O21" s="4"/>
    </row>
    <row r="22" spans="1:15" s="6" customFormat="1" ht="12" x14ac:dyDescent="0.2">
      <c r="A22" s="4"/>
      <c r="B22" s="4"/>
      <c r="C22" s="4"/>
      <c r="D22" s="4"/>
      <c r="E22" s="4"/>
      <c r="F22" s="4"/>
      <c r="G22" s="4"/>
      <c r="H22" s="4"/>
      <c r="I22" s="4"/>
      <c r="J22" s="4"/>
      <c r="K22" s="4"/>
      <c r="L22" s="4"/>
      <c r="M22" s="4"/>
      <c r="N22" s="12"/>
      <c r="O22" s="4"/>
    </row>
    <row r="23" spans="1:15" s="6" customFormat="1" ht="12" x14ac:dyDescent="0.2">
      <c r="A23" s="4"/>
      <c r="B23" s="4"/>
      <c r="C23" s="4"/>
      <c r="D23" s="4"/>
      <c r="E23" s="4"/>
      <c r="F23" s="4"/>
      <c r="G23" s="4"/>
      <c r="H23" s="4"/>
      <c r="I23" s="4"/>
      <c r="J23" s="4"/>
      <c r="K23" s="4"/>
      <c r="L23" s="4"/>
      <c r="M23" s="4"/>
      <c r="N23" s="12"/>
      <c r="O23" s="4"/>
    </row>
    <row r="24" spans="1:15" s="6" customFormat="1" ht="12" x14ac:dyDescent="0.2">
      <c r="A24" s="4"/>
      <c r="B24" s="15" t="s">
        <v>36</v>
      </c>
      <c r="C24" s="4"/>
      <c r="D24" s="4"/>
      <c r="E24" s="4"/>
      <c r="F24" s="4"/>
      <c r="G24" s="4"/>
      <c r="H24" s="4"/>
      <c r="I24" s="4"/>
      <c r="J24" s="4"/>
      <c r="K24" s="4"/>
      <c r="L24" s="4"/>
      <c r="M24" s="4"/>
      <c r="N24" s="12"/>
      <c r="O24" s="4"/>
    </row>
    <row r="25" spans="1:15" s="6" customFormat="1" ht="12" x14ac:dyDescent="0.2">
      <c r="A25" s="4">
        <v>0</v>
      </c>
      <c r="B25" s="4">
        <v>6</v>
      </c>
      <c r="C25" s="4"/>
      <c r="D25" s="4"/>
      <c r="E25" s="4"/>
      <c r="F25" s="4"/>
      <c r="G25" s="4"/>
      <c r="H25" s="4"/>
      <c r="I25" s="4"/>
      <c r="J25" s="4"/>
      <c r="K25" s="4"/>
      <c r="L25" s="4"/>
      <c r="M25" s="4"/>
      <c r="N25" s="12"/>
      <c r="O25" s="4"/>
    </row>
    <row r="26" spans="1:15" s="6" customFormat="1" ht="12" x14ac:dyDescent="0.2">
      <c r="A26" s="4">
        <v>30</v>
      </c>
      <c r="B26" s="4">
        <v>5</v>
      </c>
      <c r="C26" s="4"/>
      <c r="D26" s="4"/>
      <c r="E26" s="4"/>
      <c r="F26" s="4"/>
      <c r="G26" s="4"/>
      <c r="H26" s="4"/>
      <c r="I26" s="4"/>
      <c r="J26" s="4"/>
      <c r="K26" s="4"/>
      <c r="L26" s="4"/>
      <c r="M26" s="4"/>
      <c r="N26" s="12"/>
      <c r="O26" s="4"/>
    </row>
    <row r="27" spans="1:15" s="6" customFormat="1" ht="12" x14ac:dyDescent="0.2">
      <c r="A27" s="4">
        <v>50</v>
      </c>
      <c r="B27" s="4">
        <v>4</v>
      </c>
      <c r="C27" s="4"/>
      <c r="D27" s="4"/>
      <c r="E27" s="4"/>
      <c r="F27" s="4"/>
      <c r="G27" s="4"/>
      <c r="H27" s="4"/>
      <c r="I27" s="4"/>
      <c r="J27" s="4"/>
      <c r="K27" s="4"/>
      <c r="L27" s="4"/>
      <c r="M27" s="4"/>
      <c r="N27" s="12"/>
      <c r="O27" s="4"/>
    </row>
    <row r="28" spans="1:15" s="6" customFormat="1" ht="12" x14ac:dyDescent="0.2">
      <c r="A28" s="4">
        <v>67</v>
      </c>
      <c r="B28" s="4">
        <v>3</v>
      </c>
      <c r="C28" s="4"/>
      <c r="D28" s="4"/>
      <c r="E28" s="4"/>
      <c r="F28" s="4"/>
      <c r="G28" s="4"/>
      <c r="H28" s="4"/>
      <c r="I28" s="4"/>
      <c r="J28" s="4"/>
      <c r="K28" s="4"/>
      <c r="L28" s="4"/>
      <c r="M28" s="4"/>
      <c r="N28" s="12"/>
      <c r="O28" s="4"/>
    </row>
    <row r="29" spans="1:15" s="6" customFormat="1" ht="12" x14ac:dyDescent="0.2">
      <c r="A29" s="4">
        <v>81</v>
      </c>
      <c r="B29" s="4">
        <v>2</v>
      </c>
      <c r="C29" s="4"/>
      <c r="D29" s="4"/>
      <c r="E29" s="4"/>
      <c r="F29" s="4"/>
      <c r="G29" s="4"/>
      <c r="H29" s="4"/>
      <c r="I29" s="4"/>
      <c r="J29" s="4"/>
      <c r="K29" s="4"/>
      <c r="L29" s="4"/>
      <c r="M29" s="4"/>
      <c r="N29" s="12"/>
      <c r="O29" s="4"/>
    </row>
    <row r="30" spans="1:15" s="6" customFormat="1" ht="12" x14ac:dyDescent="0.2">
      <c r="A30" s="4">
        <v>92</v>
      </c>
      <c r="B30" s="4">
        <v>1</v>
      </c>
      <c r="C30" s="4"/>
      <c r="D30" s="4"/>
      <c r="E30" s="4"/>
      <c r="F30" s="4"/>
      <c r="G30" s="4"/>
      <c r="H30" s="4"/>
      <c r="I30" s="4"/>
      <c r="J30" s="4"/>
      <c r="K30" s="4"/>
      <c r="L30" s="4"/>
      <c r="M30" s="4"/>
      <c r="N30" s="12"/>
      <c r="O30" s="4"/>
    </row>
    <row r="31" spans="1:15" s="6" customFormat="1" ht="12" x14ac:dyDescent="0.2">
      <c r="A31" s="4"/>
      <c r="J31" s="4"/>
      <c r="K31" s="4"/>
      <c r="N31" s="5"/>
    </row>
    <row r="32" spans="1:15" s="6" customFormat="1" ht="12" x14ac:dyDescent="0.2">
      <c r="A32" s="4"/>
      <c r="J32" s="4"/>
      <c r="K32" s="4"/>
      <c r="N32" s="5"/>
    </row>
    <row r="33" spans="1:14" s="6" customFormat="1" ht="12" x14ac:dyDescent="0.2">
      <c r="A33" s="4"/>
      <c r="J33" s="4"/>
      <c r="K33" s="4"/>
      <c r="N33" s="5"/>
    </row>
    <row r="34" spans="1:14" s="6" customFormat="1" ht="12" x14ac:dyDescent="0.2">
      <c r="A34" s="4"/>
      <c r="J34" s="4"/>
      <c r="K34" s="4"/>
      <c r="N34" s="5"/>
    </row>
    <row r="35" spans="1:14" s="6" customFormat="1" ht="12" x14ac:dyDescent="0.2">
      <c r="A35" s="4"/>
      <c r="J35" s="4"/>
      <c r="K35" s="4"/>
      <c r="N35" s="5"/>
    </row>
    <row r="36" spans="1:14" s="6" customFormat="1" ht="12" x14ac:dyDescent="0.2">
      <c r="A36" s="4"/>
      <c r="J36" s="4"/>
      <c r="K36" s="4"/>
      <c r="N36" s="5"/>
    </row>
    <row r="37" spans="1:14" s="6" customFormat="1" ht="12" x14ac:dyDescent="0.2">
      <c r="A37" s="4"/>
      <c r="J37" s="4"/>
      <c r="K37" s="4"/>
      <c r="N37" s="5"/>
    </row>
    <row r="38" spans="1:14" s="6" customFormat="1" ht="12" x14ac:dyDescent="0.2">
      <c r="A38" s="4"/>
      <c r="J38" s="4"/>
      <c r="K38" s="4"/>
      <c r="N38" s="5"/>
    </row>
    <row r="39" spans="1:14" s="6" customFormat="1" ht="12" x14ac:dyDescent="0.2">
      <c r="A39" s="4"/>
      <c r="J39" s="4"/>
      <c r="K39" s="4"/>
      <c r="N39" s="5"/>
    </row>
    <row r="40" spans="1:14" s="6" customFormat="1" ht="12" x14ac:dyDescent="0.2">
      <c r="A40" s="4"/>
      <c r="J40" s="4"/>
      <c r="K40" s="4"/>
      <c r="N40" s="5"/>
    </row>
    <row r="41" spans="1:14" s="6" customFormat="1" ht="12" x14ac:dyDescent="0.2">
      <c r="A41" s="4"/>
      <c r="J41" s="4"/>
      <c r="K41" s="4"/>
      <c r="N41" s="5"/>
    </row>
    <row r="42" spans="1:14" s="6" customFormat="1" ht="12" x14ac:dyDescent="0.2">
      <c r="A42" s="4"/>
      <c r="J42" s="4"/>
      <c r="K42" s="4"/>
      <c r="N42" s="5"/>
    </row>
    <row r="43" spans="1:14" s="6" customFormat="1" ht="12" x14ac:dyDescent="0.2">
      <c r="A43" s="4"/>
      <c r="J43" s="4"/>
      <c r="K43" s="4"/>
      <c r="N43" s="5"/>
    </row>
    <row r="44" spans="1:14" s="6" customFormat="1" ht="12" x14ac:dyDescent="0.2">
      <c r="A44" s="4"/>
      <c r="J44" s="4"/>
      <c r="K44" s="4"/>
      <c r="N44" s="5"/>
    </row>
    <row r="45" spans="1:14" s="6" customFormat="1" ht="12" x14ac:dyDescent="0.2">
      <c r="A45" s="4"/>
      <c r="J45" s="4"/>
      <c r="K45" s="4"/>
      <c r="N45" s="5"/>
    </row>
    <row r="46" spans="1:14" s="6" customFormat="1" ht="12" x14ac:dyDescent="0.2">
      <c r="A46" s="4"/>
      <c r="J46" s="4"/>
      <c r="K46" s="4"/>
      <c r="N46" s="5"/>
    </row>
    <row r="47" spans="1:14" s="6" customFormat="1" ht="12" x14ac:dyDescent="0.2">
      <c r="A47" s="4"/>
      <c r="J47" s="4"/>
      <c r="K47" s="4"/>
      <c r="N47" s="5"/>
    </row>
    <row r="48" spans="1:14" s="6" customFormat="1" ht="12" x14ac:dyDescent="0.2">
      <c r="A48" s="4"/>
      <c r="J48" s="4"/>
      <c r="K48" s="4"/>
      <c r="N48" s="5"/>
    </row>
    <row r="49" spans="1:14" s="6" customFormat="1" ht="12" x14ac:dyDescent="0.2">
      <c r="A49" s="4"/>
      <c r="J49" s="4"/>
      <c r="K49" s="4"/>
      <c r="N49" s="5"/>
    </row>
    <row r="50" spans="1:14" s="6" customFormat="1" ht="12" x14ac:dyDescent="0.2">
      <c r="A50" s="4"/>
      <c r="J50" s="4"/>
      <c r="K50" s="4"/>
      <c r="N50" s="5"/>
    </row>
    <row r="51" spans="1:14" s="6" customFormat="1" ht="12" x14ac:dyDescent="0.2">
      <c r="A51" s="4"/>
      <c r="J51" s="4"/>
      <c r="K51" s="4"/>
      <c r="N51" s="5"/>
    </row>
    <row r="52" spans="1:14" s="6" customFormat="1" ht="12" x14ac:dyDescent="0.2">
      <c r="A52" s="4"/>
      <c r="J52" s="4"/>
      <c r="K52" s="4"/>
      <c r="N52" s="5"/>
    </row>
    <row r="53" spans="1:14" s="6" customFormat="1" ht="12" x14ac:dyDescent="0.2">
      <c r="A53" s="4"/>
      <c r="J53" s="4"/>
      <c r="K53" s="4"/>
      <c r="N53" s="5"/>
    </row>
    <row r="54" spans="1:14" s="6" customFormat="1" ht="12" x14ac:dyDescent="0.2">
      <c r="A54" s="4"/>
      <c r="J54" s="4"/>
      <c r="K54" s="4"/>
      <c r="N54" s="5"/>
    </row>
    <row r="55" spans="1:14" s="6" customFormat="1" ht="12" x14ac:dyDescent="0.2">
      <c r="A55" s="4"/>
      <c r="J55" s="4"/>
      <c r="K55" s="4"/>
      <c r="N55" s="5"/>
    </row>
    <row r="56" spans="1:14" s="6" customFormat="1" ht="12" x14ac:dyDescent="0.2">
      <c r="A56" s="4"/>
      <c r="J56" s="4"/>
      <c r="K56" s="4"/>
      <c r="N56" s="5"/>
    </row>
    <row r="57" spans="1:14" s="6" customFormat="1" ht="12" x14ac:dyDescent="0.2">
      <c r="A57" s="4"/>
      <c r="J57" s="4"/>
      <c r="K57" s="4"/>
      <c r="N57" s="5"/>
    </row>
    <row r="58" spans="1:14" s="6" customFormat="1" ht="12" x14ac:dyDescent="0.2">
      <c r="A58" s="4"/>
      <c r="J58" s="4"/>
      <c r="K58" s="4"/>
      <c r="N58" s="5"/>
    </row>
    <row r="59" spans="1:14" s="6" customFormat="1" ht="12" x14ac:dyDescent="0.2">
      <c r="A59" s="4"/>
      <c r="J59" s="4"/>
      <c r="K59" s="4"/>
      <c r="N59" s="5"/>
    </row>
    <row r="60" spans="1:14" s="6" customFormat="1" ht="12" x14ac:dyDescent="0.2">
      <c r="A60" s="4"/>
      <c r="J60" s="4"/>
      <c r="K60" s="4"/>
      <c r="N60" s="5"/>
    </row>
    <row r="61" spans="1:14" s="6" customFormat="1" ht="12" x14ac:dyDescent="0.2">
      <c r="A61" s="4"/>
      <c r="J61" s="4"/>
      <c r="K61" s="4"/>
      <c r="N61" s="5"/>
    </row>
    <row r="62" spans="1:14" s="6" customFormat="1" ht="12" x14ac:dyDescent="0.2">
      <c r="A62" s="4"/>
      <c r="J62" s="4"/>
      <c r="K62" s="4"/>
      <c r="N62" s="5"/>
    </row>
    <row r="63" spans="1:14" s="6" customFormat="1" ht="12" x14ac:dyDescent="0.2">
      <c r="A63" s="4"/>
      <c r="J63" s="4"/>
      <c r="K63" s="4"/>
      <c r="N63" s="5"/>
    </row>
    <row r="64" spans="1:14" s="6" customFormat="1" ht="12" x14ac:dyDescent="0.2">
      <c r="A64" s="4"/>
      <c r="J64" s="4"/>
      <c r="K64" s="4"/>
      <c r="N64" s="5"/>
    </row>
    <row r="65" spans="1:14" s="6" customFormat="1" ht="12" x14ac:dyDescent="0.2">
      <c r="A65" s="4"/>
      <c r="J65" s="4"/>
      <c r="K65" s="4"/>
      <c r="N65" s="5"/>
    </row>
    <row r="66" spans="1:14" s="6" customFormat="1" ht="12" x14ac:dyDescent="0.2">
      <c r="A66" s="4"/>
      <c r="J66" s="4"/>
      <c r="K66" s="4"/>
      <c r="N66" s="5"/>
    </row>
    <row r="67" spans="1:14" s="6" customFormat="1" ht="12" x14ac:dyDescent="0.2">
      <c r="A67" s="4"/>
      <c r="J67" s="4"/>
      <c r="K67" s="4"/>
      <c r="N67" s="5"/>
    </row>
    <row r="68" spans="1:14" s="6" customFormat="1" ht="12" x14ac:dyDescent="0.2">
      <c r="A68" s="4"/>
      <c r="J68" s="4"/>
      <c r="K68" s="4"/>
      <c r="N68" s="5"/>
    </row>
    <row r="69" spans="1:14" s="6" customFormat="1" ht="12" x14ac:dyDescent="0.2">
      <c r="A69" s="4"/>
      <c r="J69" s="4"/>
      <c r="K69" s="4"/>
      <c r="N69" s="5"/>
    </row>
    <row r="70" spans="1:14" s="6" customFormat="1" ht="12" x14ac:dyDescent="0.2">
      <c r="A70" s="4"/>
      <c r="J70" s="4"/>
      <c r="K70" s="4"/>
      <c r="N70" s="5"/>
    </row>
    <row r="71" spans="1:14" s="6" customFormat="1" ht="12" x14ac:dyDescent="0.2">
      <c r="A71" s="4"/>
      <c r="J71" s="4"/>
      <c r="K71" s="4"/>
      <c r="N71" s="5"/>
    </row>
    <row r="72" spans="1:14" s="6" customFormat="1" ht="12" x14ac:dyDescent="0.2">
      <c r="A72" s="4"/>
      <c r="J72" s="4"/>
      <c r="K72" s="4"/>
      <c r="N72" s="5"/>
    </row>
    <row r="73" spans="1:14" s="6" customFormat="1" ht="12" x14ac:dyDescent="0.2">
      <c r="A73" s="4"/>
      <c r="J73" s="4"/>
      <c r="K73" s="4"/>
      <c r="N73" s="5"/>
    </row>
    <row r="74" spans="1:14" s="6" customFormat="1" ht="12" x14ac:dyDescent="0.2">
      <c r="A74" s="4"/>
      <c r="J74" s="4"/>
      <c r="K74" s="4"/>
      <c r="N74" s="5"/>
    </row>
    <row r="75" spans="1:14" s="6" customFormat="1" ht="12" x14ac:dyDescent="0.2">
      <c r="A75" s="4"/>
      <c r="J75" s="4"/>
      <c r="K75" s="4"/>
      <c r="N75" s="5"/>
    </row>
    <row r="76" spans="1:14" s="6" customFormat="1" ht="12" x14ac:dyDescent="0.2">
      <c r="A76" s="4"/>
      <c r="J76" s="4"/>
      <c r="K76" s="4"/>
      <c r="N76" s="5"/>
    </row>
    <row r="77" spans="1:14" s="6" customFormat="1" ht="12" x14ac:dyDescent="0.2">
      <c r="A77" s="4"/>
      <c r="J77" s="4"/>
      <c r="K77" s="4"/>
      <c r="N77" s="5"/>
    </row>
    <row r="78" spans="1:14" s="6" customFormat="1" ht="12" x14ac:dyDescent="0.2">
      <c r="A78" s="4"/>
      <c r="J78" s="4"/>
      <c r="K78" s="4"/>
      <c r="N78" s="5"/>
    </row>
    <row r="79" spans="1:14" s="6" customFormat="1" ht="12" x14ac:dyDescent="0.2">
      <c r="A79" s="4"/>
      <c r="J79" s="4"/>
      <c r="K79" s="4"/>
      <c r="N79" s="5"/>
    </row>
    <row r="80" spans="1:14" s="6" customFormat="1" ht="12" x14ac:dyDescent="0.2">
      <c r="A80" s="4"/>
      <c r="J80" s="4"/>
      <c r="K80" s="4"/>
      <c r="N80" s="5"/>
    </row>
    <row r="81" spans="1:14" s="6" customFormat="1" ht="12" x14ac:dyDescent="0.2">
      <c r="A81" s="4"/>
      <c r="J81" s="4"/>
      <c r="K81" s="4"/>
      <c r="N81" s="5"/>
    </row>
    <row r="82" spans="1:14" s="6" customFormat="1" ht="12" x14ac:dyDescent="0.2">
      <c r="A82" s="4"/>
      <c r="J82" s="4"/>
      <c r="K82" s="4"/>
      <c r="N82" s="5"/>
    </row>
    <row r="83" spans="1:14" s="6" customFormat="1" ht="12" x14ac:dyDescent="0.2">
      <c r="A83" s="4"/>
      <c r="J83" s="4"/>
      <c r="K83" s="4"/>
      <c r="N83" s="5"/>
    </row>
    <row r="84" spans="1:14" s="6" customFormat="1" ht="12" x14ac:dyDescent="0.2">
      <c r="A84" s="4"/>
      <c r="J84" s="4"/>
      <c r="K84" s="4"/>
      <c r="N84" s="5"/>
    </row>
    <row r="85" spans="1:14" s="6" customFormat="1" ht="12" x14ac:dyDescent="0.2">
      <c r="A85" s="4"/>
      <c r="J85" s="4"/>
      <c r="K85" s="4"/>
      <c r="N85" s="5"/>
    </row>
    <row r="86" spans="1:14" s="6" customFormat="1" ht="12" x14ac:dyDescent="0.2">
      <c r="A86" s="4"/>
      <c r="J86" s="4"/>
      <c r="K86" s="4"/>
      <c r="N86" s="5"/>
    </row>
    <row r="87" spans="1:14" s="6" customFormat="1" ht="12" x14ac:dyDescent="0.2">
      <c r="A87" s="4"/>
      <c r="J87" s="4"/>
      <c r="K87" s="4"/>
      <c r="N87" s="5"/>
    </row>
    <row r="88" spans="1:14" s="6" customFormat="1" ht="12" x14ac:dyDescent="0.2">
      <c r="A88" s="4"/>
      <c r="J88" s="4"/>
      <c r="K88" s="4"/>
      <c r="N88" s="5"/>
    </row>
    <row r="89" spans="1:14" s="6" customFormat="1" ht="12" x14ac:dyDescent="0.2">
      <c r="A89" s="4"/>
      <c r="J89" s="4"/>
      <c r="K89" s="4"/>
      <c r="N89" s="5"/>
    </row>
    <row r="90" spans="1:14" s="6" customFormat="1" ht="12" x14ac:dyDescent="0.2">
      <c r="A90" s="4"/>
      <c r="J90" s="4"/>
      <c r="K90" s="4"/>
      <c r="N90" s="5"/>
    </row>
    <row r="91" spans="1:14" s="6" customFormat="1" ht="12" x14ac:dyDescent="0.2">
      <c r="A91" s="4"/>
      <c r="J91" s="4"/>
      <c r="K91" s="4"/>
      <c r="N91" s="5"/>
    </row>
    <row r="92" spans="1:14" s="6" customFormat="1" ht="12" x14ac:dyDescent="0.2">
      <c r="A92" s="4"/>
      <c r="J92" s="4"/>
      <c r="K92" s="4"/>
      <c r="N92" s="5"/>
    </row>
    <row r="93" spans="1:14" s="6" customFormat="1" ht="12" x14ac:dyDescent="0.2">
      <c r="A93" s="4"/>
      <c r="J93" s="4"/>
      <c r="K93" s="4"/>
      <c r="N93" s="5"/>
    </row>
    <row r="94" spans="1:14" s="6" customFormat="1" ht="12" x14ac:dyDescent="0.2">
      <c r="A94" s="4"/>
      <c r="J94" s="4"/>
      <c r="K94" s="4"/>
      <c r="N94" s="5"/>
    </row>
    <row r="95" spans="1:14" s="6" customFormat="1" ht="12" x14ac:dyDescent="0.2">
      <c r="A95" s="4"/>
      <c r="J95" s="4"/>
      <c r="K95" s="4"/>
      <c r="N95" s="5"/>
    </row>
    <row r="96" spans="1:14" s="6" customFormat="1" ht="12" x14ac:dyDescent="0.2">
      <c r="A96" s="4"/>
      <c r="J96" s="4"/>
      <c r="K96" s="4"/>
      <c r="N96" s="5"/>
    </row>
    <row r="97" spans="1:14" s="6" customFormat="1" ht="12" x14ac:dyDescent="0.2">
      <c r="A97" s="4"/>
      <c r="J97" s="4"/>
      <c r="K97" s="4"/>
      <c r="N97" s="5"/>
    </row>
    <row r="98" spans="1:14" s="6" customFormat="1" ht="12" x14ac:dyDescent="0.2">
      <c r="A98" s="4"/>
      <c r="J98" s="4"/>
      <c r="K98" s="4"/>
      <c r="N98" s="5"/>
    </row>
    <row r="99" spans="1:14" s="6" customFormat="1" ht="12" x14ac:dyDescent="0.2">
      <c r="A99" s="4"/>
      <c r="J99" s="4"/>
      <c r="K99" s="4"/>
      <c r="N99" s="5"/>
    </row>
    <row r="100" spans="1:14" s="6" customFormat="1" ht="12" x14ac:dyDescent="0.2">
      <c r="A100" s="4"/>
      <c r="J100" s="4"/>
      <c r="K100" s="4"/>
      <c r="N100" s="5"/>
    </row>
    <row r="101" spans="1:14" s="6" customFormat="1" ht="12" x14ac:dyDescent="0.2">
      <c r="A101" s="4"/>
      <c r="J101" s="4"/>
      <c r="K101" s="4"/>
      <c r="N101" s="5"/>
    </row>
    <row r="102" spans="1:14" s="6" customFormat="1" ht="12" x14ac:dyDescent="0.2">
      <c r="A102" s="4"/>
      <c r="J102" s="4"/>
      <c r="K102" s="4"/>
      <c r="N102" s="5"/>
    </row>
    <row r="103" spans="1:14" s="6" customFormat="1" ht="12" x14ac:dyDescent="0.2">
      <c r="A103" s="4"/>
      <c r="J103" s="4"/>
      <c r="K103" s="4"/>
      <c r="N103" s="5"/>
    </row>
    <row r="104" spans="1:14" s="6" customFormat="1" ht="12" x14ac:dyDescent="0.2">
      <c r="A104" s="4"/>
      <c r="J104" s="4"/>
      <c r="K104" s="4"/>
      <c r="N104" s="5"/>
    </row>
    <row r="105" spans="1:14" s="6" customFormat="1" ht="12" x14ac:dyDescent="0.2">
      <c r="A105" s="4"/>
      <c r="J105" s="4"/>
      <c r="K105" s="4"/>
      <c r="N105" s="5"/>
    </row>
    <row r="106" spans="1:14" s="6" customFormat="1" ht="12" x14ac:dyDescent="0.2">
      <c r="A106" s="4"/>
      <c r="J106" s="4"/>
      <c r="K106" s="4"/>
      <c r="N106" s="5"/>
    </row>
    <row r="107" spans="1:14" s="6" customFormat="1" ht="12" x14ac:dyDescent="0.2">
      <c r="A107" s="4"/>
      <c r="J107" s="4"/>
      <c r="K107" s="4"/>
      <c r="N107" s="5"/>
    </row>
    <row r="108" spans="1:14" s="6" customFormat="1" ht="12" x14ac:dyDescent="0.2">
      <c r="A108" s="4"/>
      <c r="J108" s="4"/>
      <c r="K108" s="4"/>
      <c r="N108" s="5"/>
    </row>
    <row r="109" spans="1:14" s="6" customFormat="1" ht="12" x14ac:dyDescent="0.2">
      <c r="A109" s="4"/>
      <c r="J109" s="4"/>
      <c r="K109" s="4"/>
      <c r="N109" s="5"/>
    </row>
    <row r="110" spans="1:14" s="6" customFormat="1" ht="12" x14ac:dyDescent="0.2">
      <c r="A110" s="4"/>
      <c r="J110" s="4"/>
      <c r="K110" s="4"/>
      <c r="N110" s="5"/>
    </row>
    <row r="111" spans="1:14" s="6" customFormat="1" ht="12" x14ac:dyDescent="0.2">
      <c r="A111" s="4"/>
      <c r="J111" s="4"/>
      <c r="K111" s="4"/>
      <c r="N111" s="5"/>
    </row>
    <row r="112" spans="1:14" s="6" customFormat="1" ht="12" x14ac:dyDescent="0.2">
      <c r="A112" s="4"/>
      <c r="J112" s="4"/>
      <c r="K112" s="4"/>
      <c r="N112" s="5"/>
    </row>
    <row r="113" spans="1:14" s="6" customFormat="1" ht="12" x14ac:dyDescent="0.2">
      <c r="A113" s="4"/>
      <c r="J113" s="4"/>
      <c r="K113" s="4"/>
      <c r="N113" s="5"/>
    </row>
    <row r="114" spans="1:14" s="6" customFormat="1" ht="12" x14ac:dyDescent="0.2">
      <c r="A114" s="4"/>
      <c r="J114" s="4"/>
      <c r="K114" s="4"/>
      <c r="N114" s="5"/>
    </row>
    <row r="115" spans="1:14" s="6" customFormat="1" ht="12" x14ac:dyDescent="0.2">
      <c r="A115" s="4"/>
      <c r="J115" s="4"/>
      <c r="K115" s="4"/>
      <c r="N115" s="5"/>
    </row>
    <row r="116" spans="1:14" s="6" customFormat="1" ht="12" x14ac:dyDescent="0.2">
      <c r="A116" s="4"/>
      <c r="J116" s="4"/>
      <c r="K116" s="4"/>
      <c r="N116" s="5"/>
    </row>
    <row r="117" spans="1:14" s="6" customFormat="1" ht="12" x14ac:dyDescent="0.2">
      <c r="A117" s="4"/>
      <c r="J117" s="4"/>
      <c r="K117" s="4"/>
      <c r="N117" s="5"/>
    </row>
    <row r="118" spans="1:14" s="6" customFormat="1" ht="12" x14ac:dyDescent="0.2">
      <c r="A118" s="4"/>
      <c r="J118" s="4"/>
      <c r="K118" s="4"/>
      <c r="N118" s="5"/>
    </row>
    <row r="119" spans="1:14" s="6" customFormat="1" ht="12" x14ac:dyDescent="0.2">
      <c r="A119" s="4"/>
      <c r="J119" s="4"/>
      <c r="K119" s="4"/>
      <c r="N119" s="5"/>
    </row>
    <row r="120" spans="1:14" s="6" customFormat="1" ht="12" x14ac:dyDescent="0.2">
      <c r="A120" s="4"/>
      <c r="J120" s="4"/>
      <c r="K120" s="4"/>
      <c r="N120" s="5"/>
    </row>
    <row r="121" spans="1:14" s="6" customFormat="1" ht="12" x14ac:dyDescent="0.2">
      <c r="A121" s="4"/>
      <c r="J121" s="4"/>
      <c r="K121" s="4"/>
      <c r="N121" s="5"/>
    </row>
    <row r="122" spans="1:14" s="6" customFormat="1" ht="12" x14ac:dyDescent="0.2">
      <c r="A122" s="4"/>
      <c r="J122" s="4"/>
      <c r="K122" s="4"/>
      <c r="N122" s="5"/>
    </row>
    <row r="123" spans="1:14" s="6" customFormat="1" ht="12" x14ac:dyDescent="0.2">
      <c r="A123" s="4"/>
      <c r="J123" s="4"/>
      <c r="K123" s="4"/>
      <c r="N123" s="5"/>
    </row>
    <row r="124" spans="1:14" s="6" customFormat="1" ht="12" x14ac:dyDescent="0.2">
      <c r="A124" s="4"/>
      <c r="J124" s="4"/>
      <c r="K124" s="4"/>
      <c r="N124" s="5"/>
    </row>
    <row r="125" spans="1:14" s="6" customFormat="1" ht="12" x14ac:dyDescent="0.2">
      <c r="A125" s="4"/>
      <c r="J125" s="4"/>
      <c r="K125" s="4"/>
      <c r="N125" s="5"/>
    </row>
    <row r="126" spans="1:14" s="6" customFormat="1" ht="12" x14ac:dyDescent="0.2">
      <c r="A126" s="4"/>
      <c r="J126" s="4"/>
      <c r="K126" s="4"/>
      <c r="N126" s="5"/>
    </row>
    <row r="127" spans="1:14" s="6" customFormat="1" ht="12" x14ac:dyDescent="0.2">
      <c r="A127" s="4"/>
      <c r="J127" s="4"/>
      <c r="K127" s="4"/>
      <c r="N127" s="5"/>
    </row>
    <row r="128" spans="1:14" s="6" customFormat="1" ht="12" x14ac:dyDescent="0.2">
      <c r="A128" s="4"/>
      <c r="J128" s="4"/>
      <c r="K128" s="4"/>
      <c r="N128" s="5"/>
    </row>
    <row r="129" spans="1:14" s="6" customFormat="1" ht="12" x14ac:dyDescent="0.2">
      <c r="A129" s="4"/>
      <c r="J129" s="4"/>
      <c r="K129" s="4"/>
      <c r="N129" s="5"/>
    </row>
    <row r="130" spans="1:14" s="6" customFormat="1" ht="12" x14ac:dyDescent="0.2">
      <c r="A130" s="4"/>
      <c r="J130" s="4"/>
      <c r="K130" s="4"/>
      <c r="N130" s="5"/>
    </row>
    <row r="131" spans="1:14" s="6" customFormat="1" ht="12" x14ac:dyDescent="0.2">
      <c r="A131" s="4"/>
      <c r="J131" s="4"/>
      <c r="K131" s="4"/>
      <c r="N131" s="5"/>
    </row>
    <row r="132" spans="1:14" s="6" customFormat="1" ht="12" x14ac:dyDescent="0.2">
      <c r="A132" s="4"/>
      <c r="J132" s="4"/>
      <c r="K132" s="4"/>
      <c r="N132" s="5"/>
    </row>
    <row r="133" spans="1:14" s="6" customFormat="1" ht="12" x14ac:dyDescent="0.2">
      <c r="A133" s="4"/>
      <c r="J133" s="4"/>
      <c r="K133" s="4"/>
      <c r="N133" s="5"/>
    </row>
    <row r="134" spans="1:14" s="6" customFormat="1" ht="12" x14ac:dyDescent="0.2">
      <c r="A134" s="4"/>
      <c r="J134" s="4"/>
      <c r="K134" s="4"/>
      <c r="N134" s="5"/>
    </row>
    <row r="135" spans="1:14" s="6" customFormat="1" ht="12" x14ac:dyDescent="0.2">
      <c r="A135" s="4"/>
      <c r="J135" s="4"/>
      <c r="K135" s="4"/>
      <c r="N135" s="5"/>
    </row>
    <row r="136" spans="1:14" s="6" customFormat="1" ht="12" x14ac:dyDescent="0.2">
      <c r="A136" s="4"/>
      <c r="J136" s="4"/>
      <c r="K136" s="4"/>
      <c r="N136" s="5"/>
    </row>
    <row r="137" spans="1:14" s="6" customFormat="1" ht="12" x14ac:dyDescent="0.2">
      <c r="A137" s="4"/>
      <c r="J137" s="4"/>
      <c r="K137" s="4"/>
      <c r="N137" s="5"/>
    </row>
    <row r="138" spans="1:14" s="6" customFormat="1" ht="12" x14ac:dyDescent="0.2">
      <c r="A138" s="4"/>
      <c r="J138" s="4"/>
      <c r="K138" s="4"/>
      <c r="N138" s="5"/>
    </row>
    <row r="139" spans="1:14" s="6" customFormat="1" ht="12" x14ac:dyDescent="0.2">
      <c r="A139" s="4"/>
      <c r="J139" s="4"/>
      <c r="K139" s="4"/>
      <c r="N139" s="5"/>
    </row>
    <row r="140" spans="1:14" s="6" customFormat="1" ht="12" x14ac:dyDescent="0.2">
      <c r="A140" s="4"/>
      <c r="J140" s="4"/>
      <c r="K140" s="4"/>
      <c r="N140" s="5"/>
    </row>
    <row r="141" spans="1:14" s="6" customFormat="1" ht="12" x14ac:dyDescent="0.2">
      <c r="A141" s="4"/>
      <c r="J141" s="4"/>
      <c r="K141" s="4"/>
      <c r="N141" s="5"/>
    </row>
    <row r="142" spans="1:14" s="6" customFormat="1" ht="12" x14ac:dyDescent="0.2">
      <c r="A142" s="4"/>
      <c r="J142" s="4"/>
      <c r="K142" s="4"/>
      <c r="N142" s="5"/>
    </row>
    <row r="143" spans="1:14" s="6" customFormat="1" ht="12" x14ac:dyDescent="0.2">
      <c r="A143" s="4"/>
      <c r="J143" s="4"/>
      <c r="K143" s="4"/>
      <c r="N143" s="5"/>
    </row>
    <row r="144" spans="1:14" s="6" customFormat="1" ht="12" x14ac:dyDescent="0.2">
      <c r="A144" s="4"/>
      <c r="J144" s="4"/>
      <c r="K144" s="4"/>
      <c r="N144" s="5"/>
    </row>
    <row r="145" spans="1:14" s="6" customFormat="1" ht="12" x14ac:dyDescent="0.2">
      <c r="A145" s="4"/>
      <c r="J145" s="4"/>
      <c r="K145" s="4"/>
      <c r="N145" s="5"/>
    </row>
    <row r="146" spans="1:14" s="6" customFormat="1" ht="12" x14ac:dyDescent="0.2">
      <c r="A146" s="4"/>
      <c r="J146" s="4"/>
      <c r="K146" s="4"/>
      <c r="N146" s="5"/>
    </row>
    <row r="147" spans="1:14" s="6" customFormat="1" ht="12" x14ac:dyDescent="0.2">
      <c r="A147" s="4"/>
      <c r="J147" s="4"/>
      <c r="K147" s="4"/>
      <c r="N147" s="5"/>
    </row>
    <row r="148" spans="1:14" s="6" customFormat="1" ht="12" x14ac:dyDescent="0.2">
      <c r="A148" s="4"/>
      <c r="J148" s="4"/>
      <c r="K148" s="4"/>
      <c r="N148" s="5"/>
    </row>
    <row r="149" spans="1:14" s="6" customFormat="1" ht="12" x14ac:dyDescent="0.2">
      <c r="A149" s="4"/>
      <c r="J149" s="4"/>
      <c r="K149" s="4"/>
      <c r="N149" s="5"/>
    </row>
    <row r="150" spans="1:14" s="6" customFormat="1" ht="12" x14ac:dyDescent="0.2">
      <c r="A150" s="4"/>
      <c r="J150" s="4"/>
      <c r="K150" s="4"/>
      <c r="N150" s="5"/>
    </row>
    <row r="151" spans="1:14" s="6" customFormat="1" ht="12" x14ac:dyDescent="0.2">
      <c r="A151" s="4"/>
      <c r="J151" s="4"/>
      <c r="K151" s="4"/>
      <c r="N151" s="5"/>
    </row>
    <row r="152" spans="1:14" s="6" customFormat="1" ht="12" x14ac:dyDescent="0.2">
      <c r="A152" s="4"/>
      <c r="J152" s="4"/>
      <c r="K152" s="4"/>
      <c r="N152" s="5"/>
    </row>
    <row r="153" spans="1:14" s="6" customFormat="1" ht="12" x14ac:dyDescent="0.2">
      <c r="A153" s="4"/>
      <c r="J153" s="4"/>
      <c r="K153" s="4"/>
      <c r="N153" s="5"/>
    </row>
    <row r="154" spans="1:14" s="6" customFormat="1" ht="12" x14ac:dyDescent="0.2">
      <c r="A154" s="4"/>
      <c r="J154" s="4"/>
      <c r="K154" s="4"/>
      <c r="N154" s="5"/>
    </row>
    <row r="155" spans="1:14" s="6" customFormat="1" ht="12" x14ac:dyDescent="0.2">
      <c r="A155" s="4"/>
      <c r="J155" s="4"/>
      <c r="K155" s="4"/>
      <c r="N155" s="5"/>
    </row>
    <row r="156" spans="1:14" s="6" customFormat="1" ht="12" x14ac:dyDescent="0.2">
      <c r="A156" s="4"/>
      <c r="J156" s="4"/>
      <c r="K156" s="4"/>
      <c r="N156" s="5"/>
    </row>
    <row r="157" spans="1:14" s="6" customFormat="1" ht="12" x14ac:dyDescent="0.2">
      <c r="A157" s="4"/>
      <c r="J157" s="4"/>
      <c r="K157" s="4"/>
      <c r="N157" s="5"/>
    </row>
    <row r="158" spans="1:14" s="6" customFormat="1" ht="12" x14ac:dyDescent="0.2">
      <c r="A158" s="4"/>
      <c r="J158" s="4"/>
      <c r="K158" s="4"/>
      <c r="N158" s="5"/>
    </row>
  </sheetData>
  <sheetProtection password="CF50" sheet="1" objects="1" scenarios="1" selectLockedCells="1"/>
  <mergeCells count="2">
    <mergeCell ref="J1:K1"/>
    <mergeCell ref="J7:K7"/>
  </mergeCells>
  <conditionalFormatting sqref="L7">
    <cfRule type="cellIs" dxfId="1" priority="1" stopIfTrue="1" operator="equal">
      <formula>"nicht bestanden"</formula>
    </cfRule>
    <cfRule type="cellIs" dxfId="0" priority="2" stopIfTrue="1" operator="equal">
      <formula>"bestanden"</formula>
    </cfRule>
  </conditionalFormatting>
  <dataValidations count="3">
    <dataValidation operator="equal" allowBlank="1" showInputMessage="1" showErrorMessage="1" promptTitle="Bitte die prüfungsrelevante WQ auswählen" prompt="7201 Fallbezogenes Fachgespräch Wahlqualifikation:_x000a_Reisevermittlung_x000a_7202 Fallbezogenes Fachgespräch Wahlqualifikation:_x000a_Reiseveranstaltung_x000a_7203 Fallbezogenes Fachgespräch Wahlqualifikation:_x000a_Geschäftsreisen" sqref="A5:A6 IW5:IW6 SS5:SS6 ACO5:ACO6 AMK5:AMK6 AWG5:AWG6 BGC5:BGC6 BPY5:BPY6 BZU5:BZU6 CJQ5:CJQ6 CTM5:CTM6 DDI5:DDI6 DNE5:DNE6 DXA5:DXA6 EGW5:EGW6 EQS5:EQS6 FAO5:FAO6 FKK5:FKK6 FUG5:FUG6 GEC5:GEC6 GNY5:GNY6 GXU5:GXU6 HHQ5:HHQ6 HRM5:HRM6 IBI5:IBI6 ILE5:ILE6 IVA5:IVA6 JEW5:JEW6 JOS5:JOS6 JYO5:JYO6 KIK5:KIK6 KSG5:KSG6 LCC5:LCC6 LLY5:LLY6 LVU5:LVU6 MFQ5:MFQ6 MPM5:MPM6 MZI5:MZI6 NJE5:NJE6 NTA5:NTA6 OCW5:OCW6 OMS5:OMS6 OWO5:OWO6 PGK5:PGK6 PQG5:PQG6 QAC5:QAC6 QJY5:QJY6 QTU5:QTU6 RDQ5:RDQ6 RNM5:RNM6 RXI5:RXI6 SHE5:SHE6 SRA5:SRA6 TAW5:TAW6 TKS5:TKS6 TUO5:TUO6 UEK5:UEK6 UOG5:UOG6 UYC5:UYC6 VHY5:VHY6 VRU5:VRU6 WBQ5:WBQ6 WLM5:WLM6 WVI5:WVI6 A65541:A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A131077:A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A196613:A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A262149:A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A327685:A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A393221:A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A458757:A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A524293:A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A589829:A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A655365:A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A720901:A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A786437:A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A851973:A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A917509:A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A983045:A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xr:uid="{00000000-0002-0000-0000-000000000000}">
      <formula1>0</formula1>
      <formula2>0</formula2>
    </dataValidation>
    <dataValidation type="whole" showInputMessage="1" showErrorMessage="1" errorTitle="Anrechenbar" error="Es sind nur Werte 1, 2 oder 3 zulässig!" promptTitle="Anrechenbarkeit" prompt="1 = anrechenbar_x000a_2 = nicht anrechenbar_x000a_3 = angerechnet aus Vorprüfung" sqref="K2:K6 JG2:JG6 TC2:TC6 ACY2:ACY6 AMU2:AMU6 AWQ2:AWQ6 BGM2:BGM6 BQI2:BQI6 CAE2:CAE6 CKA2:CKA6 CTW2:CTW6 DDS2:DDS6 DNO2:DNO6 DXK2:DXK6 EHG2:EHG6 ERC2:ERC6 FAY2:FAY6 FKU2:FKU6 FUQ2:FUQ6 GEM2:GEM6 GOI2:GOI6 GYE2:GYE6 HIA2:HIA6 HRW2:HRW6 IBS2:IBS6 ILO2:ILO6 IVK2:IVK6 JFG2:JFG6 JPC2:JPC6 JYY2:JYY6 KIU2:KIU6 KSQ2:KSQ6 LCM2:LCM6 LMI2:LMI6 LWE2:LWE6 MGA2:MGA6 MPW2:MPW6 MZS2:MZS6 NJO2:NJO6 NTK2:NTK6 ODG2:ODG6 ONC2:ONC6 OWY2:OWY6 PGU2:PGU6 PQQ2:PQQ6 QAM2:QAM6 QKI2:QKI6 QUE2:QUE6 REA2:REA6 RNW2:RNW6 RXS2:RXS6 SHO2:SHO6 SRK2:SRK6 TBG2:TBG6 TLC2:TLC6 TUY2:TUY6 UEU2:UEU6 UOQ2:UOQ6 UYM2:UYM6 VII2:VII6 VSE2:VSE6 WCA2:WCA6 WLW2:WLW6 WVS2:WVS6 K65538:K65542 JG65538:JG65542 TC65538:TC65542 ACY65538:ACY65542 AMU65538:AMU65542 AWQ65538:AWQ65542 BGM65538:BGM65542 BQI65538:BQI65542 CAE65538:CAE65542 CKA65538:CKA65542 CTW65538:CTW65542 DDS65538:DDS65542 DNO65538:DNO65542 DXK65538:DXK65542 EHG65538:EHG65542 ERC65538:ERC65542 FAY65538:FAY65542 FKU65538:FKU65542 FUQ65538:FUQ65542 GEM65538:GEM65542 GOI65538:GOI65542 GYE65538:GYE65542 HIA65538:HIA65542 HRW65538:HRW65542 IBS65538:IBS65542 ILO65538:ILO65542 IVK65538:IVK65542 JFG65538:JFG65542 JPC65538:JPC65542 JYY65538:JYY65542 KIU65538:KIU65542 KSQ65538:KSQ65542 LCM65538:LCM65542 LMI65538:LMI65542 LWE65538:LWE65542 MGA65538:MGA65542 MPW65538:MPW65542 MZS65538:MZS65542 NJO65538:NJO65542 NTK65538:NTK65542 ODG65538:ODG65542 ONC65538:ONC65542 OWY65538:OWY65542 PGU65538:PGU65542 PQQ65538:PQQ65542 QAM65538:QAM65542 QKI65538:QKI65542 QUE65538:QUE65542 REA65538:REA65542 RNW65538:RNW65542 RXS65538:RXS65542 SHO65538:SHO65542 SRK65538:SRK65542 TBG65538:TBG65542 TLC65538:TLC65542 TUY65538:TUY65542 UEU65538:UEU65542 UOQ65538:UOQ65542 UYM65538:UYM65542 VII65538:VII65542 VSE65538:VSE65542 WCA65538:WCA65542 WLW65538:WLW65542 WVS65538:WVS65542 K131074:K131078 JG131074:JG131078 TC131074:TC131078 ACY131074:ACY131078 AMU131074:AMU131078 AWQ131074:AWQ131078 BGM131074:BGM131078 BQI131074:BQI131078 CAE131074:CAE131078 CKA131074:CKA131078 CTW131074:CTW131078 DDS131074:DDS131078 DNO131074:DNO131078 DXK131074:DXK131078 EHG131074:EHG131078 ERC131074:ERC131078 FAY131074:FAY131078 FKU131074:FKU131078 FUQ131074:FUQ131078 GEM131074:GEM131078 GOI131074:GOI131078 GYE131074:GYE131078 HIA131074:HIA131078 HRW131074:HRW131078 IBS131074:IBS131078 ILO131074:ILO131078 IVK131074:IVK131078 JFG131074:JFG131078 JPC131074:JPC131078 JYY131074:JYY131078 KIU131074:KIU131078 KSQ131074:KSQ131078 LCM131074:LCM131078 LMI131074:LMI131078 LWE131074:LWE131078 MGA131074:MGA131078 MPW131074:MPW131078 MZS131074:MZS131078 NJO131074:NJO131078 NTK131074:NTK131078 ODG131074:ODG131078 ONC131074:ONC131078 OWY131074:OWY131078 PGU131074:PGU131078 PQQ131074:PQQ131078 QAM131074:QAM131078 QKI131074:QKI131078 QUE131074:QUE131078 REA131074:REA131078 RNW131074:RNW131078 RXS131074:RXS131078 SHO131074:SHO131078 SRK131074:SRK131078 TBG131074:TBG131078 TLC131074:TLC131078 TUY131074:TUY131078 UEU131074:UEU131078 UOQ131074:UOQ131078 UYM131074:UYM131078 VII131074:VII131078 VSE131074:VSE131078 WCA131074:WCA131078 WLW131074:WLW131078 WVS131074:WVS131078 K196610:K196614 JG196610:JG196614 TC196610:TC196614 ACY196610:ACY196614 AMU196610:AMU196614 AWQ196610:AWQ196614 BGM196610:BGM196614 BQI196610:BQI196614 CAE196610:CAE196614 CKA196610:CKA196614 CTW196610:CTW196614 DDS196610:DDS196614 DNO196610:DNO196614 DXK196610:DXK196614 EHG196610:EHG196614 ERC196610:ERC196614 FAY196610:FAY196614 FKU196610:FKU196614 FUQ196610:FUQ196614 GEM196610:GEM196614 GOI196610:GOI196614 GYE196610:GYE196614 HIA196610:HIA196614 HRW196610:HRW196614 IBS196610:IBS196614 ILO196610:ILO196614 IVK196610:IVK196614 JFG196610:JFG196614 JPC196610:JPC196614 JYY196610:JYY196614 KIU196610:KIU196614 KSQ196610:KSQ196614 LCM196610:LCM196614 LMI196610:LMI196614 LWE196610:LWE196614 MGA196610:MGA196614 MPW196610:MPW196614 MZS196610:MZS196614 NJO196610:NJO196614 NTK196610:NTK196614 ODG196610:ODG196614 ONC196610:ONC196614 OWY196610:OWY196614 PGU196610:PGU196614 PQQ196610:PQQ196614 QAM196610:QAM196614 QKI196610:QKI196614 QUE196610:QUE196614 REA196610:REA196614 RNW196610:RNW196614 RXS196610:RXS196614 SHO196610:SHO196614 SRK196610:SRK196614 TBG196610:TBG196614 TLC196610:TLC196614 TUY196610:TUY196614 UEU196610:UEU196614 UOQ196610:UOQ196614 UYM196610:UYM196614 VII196610:VII196614 VSE196610:VSE196614 WCA196610:WCA196614 WLW196610:WLW196614 WVS196610:WVS196614 K262146:K262150 JG262146:JG262150 TC262146:TC262150 ACY262146:ACY262150 AMU262146:AMU262150 AWQ262146:AWQ262150 BGM262146:BGM262150 BQI262146:BQI262150 CAE262146:CAE262150 CKA262146:CKA262150 CTW262146:CTW262150 DDS262146:DDS262150 DNO262146:DNO262150 DXK262146:DXK262150 EHG262146:EHG262150 ERC262146:ERC262150 FAY262146:FAY262150 FKU262146:FKU262150 FUQ262146:FUQ262150 GEM262146:GEM262150 GOI262146:GOI262150 GYE262146:GYE262150 HIA262146:HIA262150 HRW262146:HRW262150 IBS262146:IBS262150 ILO262146:ILO262150 IVK262146:IVK262150 JFG262146:JFG262150 JPC262146:JPC262150 JYY262146:JYY262150 KIU262146:KIU262150 KSQ262146:KSQ262150 LCM262146:LCM262150 LMI262146:LMI262150 LWE262146:LWE262150 MGA262146:MGA262150 MPW262146:MPW262150 MZS262146:MZS262150 NJO262146:NJO262150 NTK262146:NTK262150 ODG262146:ODG262150 ONC262146:ONC262150 OWY262146:OWY262150 PGU262146:PGU262150 PQQ262146:PQQ262150 QAM262146:QAM262150 QKI262146:QKI262150 QUE262146:QUE262150 REA262146:REA262150 RNW262146:RNW262150 RXS262146:RXS262150 SHO262146:SHO262150 SRK262146:SRK262150 TBG262146:TBG262150 TLC262146:TLC262150 TUY262146:TUY262150 UEU262146:UEU262150 UOQ262146:UOQ262150 UYM262146:UYM262150 VII262146:VII262150 VSE262146:VSE262150 WCA262146:WCA262150 WLW262146:WLW262150 WVS262146:WVS262150 K327682:K327686 JG327682:JG327686 TC327682:TC327686 ACY327682:ACY327686 AMU327682:AMU327686 AWQ327682:AWQ327686 BGM327682:BGM327686 BQI327682:BQI327686 CAE327682:CAE327686 CKA327682:CKA327686 CTW327682:CTW327686 DDS327682:DDS327686 DNO327682:DNO327686 DXK327682:DXK327686 EHG327682:EHG327686 ERC327682:ERC327686 FAY327682:FAY327686 FKU327682:FKU327686 FUQ327682:FUQ327686 GEM327682:GEM327686 GOI327682:GOI327686 GYE327682:GYE327686 HIA327682:HIA327686 HRW327682:HRW327686 IBS327682:IBS327686 ILO327682:ILO327686 IVK327682:IVK327686 JFG327682:JFG327686 JPC327682:JPC327686 JYY327682:JYY327686 KIU327682:KIU327686 KSQ327682:KSQ327686 LCM327682:LCM327686 LMI327682:LMI327686 LWE327682:LWE327686 MGA327682:MGA327686 MPW327682:MPW327686 MZS327682:MZS327686 NJO327682:NJO327686 NTK327682:NTK327686 ODG327682:ODG327686 ONC327682:ONC327686 OWY327682:OWY327686 PGU327682:PGU327686 PQQ327682:PQQ327686 QAM327682:QAM327686 QKI327682:QKI327686 QUE327682:QUE327686 REA327682:REA327686 RNW327682:RNW327686 RXS327682:RXS327686 SHO327682:SHO327686 SRK327682:SRK327686 TBG327682:TBG327686 TLC327682:TLC327686 TUY327682:TUY327686 UEU327682:UEU327686 UOQ327682:UOQ327686 UYM327682:UYM327686 VII327682:VII327686 VSE327682:VSE327686 WCA327682:WCA327686 WLW327682:WLW327686 WVS327682:WVS327686 K393218:K393222 JG393218:JG393222 TC393218:TC393222 ACY393218:ACY393222 AMU393218:AMU393222 AWQ393218:AWQ393222 BGM393218:BGM393222 BQI393218:BQI393222 CAE393218:CAE393222 CKA393218:CKA393222 CTW393218:CTW393222 DDS393218:DDS393222 DNO393218:DNO393222 DXK393218:DXK393222 EHG393218:EHG393222 ERC393218:ERC393222 FAY393218:FAY393222 FKU393218:FKU393222 FUQ393218:FUQ393222 GEM393218:GEM393222 GOI393218:GOI393222 GYE393218:GYE393222 HIA393218:HIA393222 HRW393218:HRW393222 IBS393218:IBS393222 ILO393218:ILO393222 IVK393218:IVK393222 JFG393218:JFG393222 JPC393218:JPC393222 JYY393218:JYY393222 KIU393218:KIU393222 KSQ393218:KSQ393222 LCM393218:LCM393222 LMI393218:LMI393222 LWE393218:LWE393222 MGA393218:MGA393222 MPW393218:MPW393222 MZS393218:MZS393222 NJO393218:NJO393222 NTK393218:NTK393222 ODG393218:ODG393222 ONC393218:ONC393222 OWY393218:OWY393222 PGU393218:PGU393222 PQQ393218:PQQ393222 QAM393218:QAM393222 QKI393218:QKI393222 QUE393218:QUE393222 REA393218:REA393222 RNW393218:RNW393222 RXS393218:RXS393222 SHO393218:SHO393222 SRK393218:SRK393222 TBG393218:TBG393222 TLC393218:TLC393222 TUY393218:TUY393222 UEU393218:UEU393222 UOQ393218:UOQ393222 UYM393218:UYM393222 VII393218:VII393222 VSE393218:VSE393222 WCA393218:WCA393222 WLW393218:WLW393222 WVS393218:WVS393222 K458754:K458758 JG458754:JG458758 TC458754:TC458758 ACY458754:ACY458758 AMU458754:AMU458758 AWQ458754:AWQ458758 BGM458754:BGM458758 BQI458754:BQI458758 CAE458754:CAE458758 CKA458754:CKA458758 CTW458754:CTW458758 DDS458754:DDS458758 DNO458754:DNO458758 DXK458754:DXK458758 EHG458754:EHG458758 ERC458754:ERC458758 FAY458754:FAY458758 FKU458754:FKU458758 FUQ458754:FUQ458758 GEM458754:GEM458758 GOI458754:GOI458758 GYE458754:GYE458758 HIA458754:HIA458758 HRW458754:HRW458758 IBS458754:IBS458758 ILO458754:ILO458758 IVK458754:IVK458758 JFG458754:JFG458758 JPC458754:JPC458758 JYY458754:JYY458758 KIU458754:KIU458758 KSQ458754:KSQ458758 LCM458754:LCM458758 LMI458754:LMI458758 LWE458754:LWE458758 MGA458754:MGA458758 MPW458754:MPW458758 MZS458754:MZS458758 NJO458754:NJO458758 NTK458754:NTK458758 ODG458754:ODG458758 ONC458754:ONC458758 OWY458754:OWY458758 PGU458754:PGU458758 PQQ458754:PQQ458758 QAM458754:QAM458758 QKI458754:QKI458758 QUE458754:QUE458758 REA458754:REA458758 RNW458754:RNW458758 RXS458754:RXS458758 SHO458754:SHO458758 SRK458754:SRK458758 TBG458754:TBG458758 TLC458754:TLC458758 TUY458754:TUY458758 UEU458754:UEU458758 UOQ458754:UOQ458758 UYM458754:UYM458758 VII458754:VII458758 VSE458754:VSE458758 WCA458754:WCA458758 WLW458754:WLW458758 WVS458754:WVS458758 K524290:K524294 JG524290:JG524294 TC524290:TC524294 ACY524290:ACY524294 AMU524290:AMU524294 AWQ524290:AWQ524294 BGM524290:BGM524294 BQI524290:BQI524294 CAE524290:CAE524294 CKA524290:CKA524294 CTW524290:CTW524294 DDS524290:DDS524294 DNO524290:DNO524294 DXK524290:DXK524294 EHG524290:EHG524294 ERC524290:ERC524294 FAY524290:FAY524294 FKU524290:FKU524294 FUQ524290:FUQ524294 GEM524290:GEM524294 GOI524290:GOI524294 GYE524290:GYE524294 HIA524290:HIA524294 HRW524290:HRW524294 IBS524290:IBS524294 ILO524290:ILO524294 IVK524290:IVK524294 JFG524290:JFG524294 JPC524290:JPC524294 JYY524290:JYY524294 KIU524290:KIU524294 KSQ524290:KSQ524294 LCM524290:LCM524294 LMI524290:LMI524294 LWE524290:LWE524294 MGA524290:MGA524294 MPW524290:MPW524294 MZS524290:MZS524294 NJO524290:NJO524294 NTK524290:NTK524294 ODG524290:ODG524294 ONC524290:ONC524294 OWY524290:OWY524294 PGU524290:PGU524294 PQQ524290:PQQ524294 QAM524290:QAM524294 QKI524290:QKI524294 QUE524290:QUE524294 REA524290:REA524294 RNW524290:RNW524294 RXS524290:RXS524294 SHO524290:SHO524294 SRK524290:SRK524294 TBG524290:TBG524294 TLC524290:TLC524294 TUY524290:TUY524294 UEU524290:UEU524294 UOQ524290:UOQ524294 UYM524290:UYM524294 VII524290:VII524294 VSE524290:VSE524294 WCA524290:WCA524294 WLW524290:WLW524294 WVS524290:WVS524294 K589826:K589830 JG589826:JG589830 TC589826:TC589830 ACY589826:ACY589830 AMU589826:AMU589830 AWQ589826:AWQ589830 BGM589826:BGM589830 BQI589826:BQI589830 CAE589826:CAE589830 CKA589826:CKA589830 CTW589826:CTW589830 DDS589826:DDS589830 DNO589826:DNO589830 DXK589826:DXK589830 EHG589826:EHG589830 ERC589826:ERC589830 FAY589826:FAY589830 FKU589826:FKU589830 FUQ589826:FUQ589830 GEM589826:GEM589830 GOI589826:GOI589830 GYE589826:GYE589830 HIA589826:HIA589830 HRW589826:HRW589830 IBS589826:IBS589830 ILO589826:ILO589830 IVK589826:IVK589830 JFG589826:JFG589830 JPC589826:JPC589830 JYY589826:JYY589830 KIU589826:KIU589830 KSQ589826:KSQ589830 LCM589826:LCM589830 LMI589826:LMI589830 LWE589826:LWE589830 MGA589826:MGA589830 MPW589826:MPW589830 MZS589826:MZS589830 NJO589826:NJO589830 NTK589826:NTK589830 ODG589826:ODG589830 ONC589826:ONC589830 OWY589826:OWY589830 PGU589826:PGU589830 PQQ589826:PQQ589830 QAM589826:QAM589830 QKI589826:QKI589830 QUE589826:QUE589830 REA589826:REA589830 RNW589826:RNW589830 RXS589826:RXS589830 SHO589826:SHO589830 SRK589826:SRK589830 TBG589826:TBG589830 TLC589826:TLC589830 TUY589826:TUY589830 UEU589826:UEU589830 UOQ589826:UOQ589830 UYM589826:UYM589830 VII589826:VII589830 VSE589826:VSE589830 WCA589826:WCA589830 WLW589826:WLW589830 WVS589826:WVS589830 K655362:K655366 JG655362:JG655366 TC655362:TC655366 ACY655362:ACY655366 AMU655362:AMU655366 AWQ655362:AWQ655366 BGM655362:BGM655366 BQI655362:BQI655366 CAE655362:CAE655366 CKA655362:CKA655366 CTW655362:CTW655366 DDS655362:DDS655366 DNO655362:DNO655366 DXK655362:DXK655366 EHG655362:EHG655366 ERC655362:ERC655366 FAY655362:FAY655366 FKU655362:FKU655366 FUQ655362:FUQ655366 GEM655362:GEM655366 GOI655362:GOI655366 GYE655362:GYE655366 HIA655362:HIA655366 HRW655362:HRW655366 IBS655362:IBS655366 ILO655362:ILO655366 IVK655362:IVK655366 JFG655362:JFG655366 JPC655362:JPC655366 JYY655362:JYY655366 KIU655362:KIU655366 KSQ655362:KSQ655366 LCM655362:LCM655366 LMI655362:LMI655366 LWE655362:LWE655366 MGA655362:MGA655366 MPW655362:MPW655366 MZS655362:MZS655366 NJO655362:NJO655366 NTK655362:NTK655366 ODG655362:ODG655366 ONC655362:ONC655366 OWY655362:OWY655366 PGU655362:PGU655366 PQQ655362:PQQ655366 QAM655362:QAM655366 QKI655362:QKI655366 QUE655362:QUE655366 REA655362:REA655366 RNW655362:RNW655366 RXS655362:RXS655366 SHO655362:SHO655366 SRK655362:SRK655366 TBG655362:TBG655366 TLC655362:TLC655366 TUY655362:TUY655366 UEU655362:UEU655366 UOQ655362:UOQ655366 UYM655362:UYM655366 VII655362:VII655366 VSE655362:VSE655366 WCA655362:WCA655366 WLW655362:WLW655366 WVS655362:WVS655366 K720898:K720902 JG720898:JG720902 TC720898:TC720902 ACY720898:ACY720902 AMU720898:AMU720902 AWQ720898:AWQ720902 BGM720898:BGM720902 BQI720898:BQI720902 CAE720898:CAE720902 CKA720898:CKA720902 CTW720898:CTW720902 DDS720898:DDS720902 DNO720898:DNO720902 DXK720898:DXK720902 EHG720898:EHG720902 ERC720898:ERC720902 FAY720898:FAY720902 FKU720898:FKU720902 FUQ720898:FUQ720902 GEM720898:GEM720902 GOI720898:GOI720902 GYE720898:GYE720902 HIA720898:HIA720902 HRW720898:HRW720902 IBS720898:IBS720902 ILO720898:ILO720902 IVK720898:IVK720902 JFG720898:JFG720902 JPC720898:JPC720902 JYY720898:JYY720902 KIU720898:KIU720902 KSQ720898:KSQ720902 LCM720898:LCM720902 LMI720898:LMI720902 LWE720898:LWE720902 MGA720898:MGA720902 MPW720898:MPW720902 MZS720898:MZS720902 NJO720898:NJO720902 NTK720898:NTK720902 ODG720898:ODG720902 ONC720898:ONC720902 OWY720898:OWY720902 PGU720898:PGU720902 PQQ720898:PQQ720902 QAM720898:QAM720902 QKI720898:QKI720902 QUE720898:QUE720902 REA720898:REA720902 RNW720898:RNW720902 RXS720898:RXS720902 SHO720898:SHO720902 SRK720898:SRK720902 TBG720898:TBG720902 TLC720898:TLC720902 TUY720898:TUY720902 UEU720898:UEU720902 UOQ720898:UOQ720902 UYM720898:UYM720902 VII720898:VII720902 VSE720898:VSE720902 WCA720898:WCA720902 WLW720898:WLW720902 WVS720898:WVS720902 K786434:K786438 JG786434:JG786438 TC786434:TC786438 ACY786434:ACY786438 AMU786434:AMU786438 AWQ786434:AWQ786438 BGM786434:BGM786438 BQI786434:BQI786438 CAE786434:CAE786438 CKA786434:CKA786438 CTW786434:CTW786438 DDS786434:DDS786438 DNO786434:DNO786438 DXK786434:DXK786438 EHG786434:EHG786438 ERC786434:ERC786438 FAY786434:FAY786438 FKU786434:FKU786438 FUQ786434:FUQ786438 GEM786434:GEM786438 GOI786434:GOI786438 GYE786434:GYE786438 HIA786434:HIA786438 HRW786434:HRW786438 IBS786434:IBS786438 ILO786434:ILO786438 IVK786434:IVK786438 JFG786434:JFG786438 JPC786434:JPC786438 JYY786434:JYY786438 KIU786434:KIU786438 KSQ786434:KSQ786438 LCM786434:LCM786438 LMI786434:LMI786438 LWE786434:LWE786438 MGA786434:MGA786438 MPW786434:MPW786438 MZS786434:MZS786438 NJO786434:NJO786438 NTK786434:NTK786438 ODG786434:ODG786438 ONC786434:ONC786438 OWY786434:OWY786438 PGU786434:PGU786438 PQQ786434:PQQ786438 QAM786434:QAM786438 QKI786434:QKI786438 QUE786434:QUE786438 REA786434:REA786438 RNW786434:RNW786438 RXS786434:RXS786438 SHO786434:SHO786438 SRK786434:SRK786438 TBG786434:TBG786438 TLC786434:TLC786438 TUY786434:TUY786438 UEU786434:UEU786438 UOQ786434:UOQ786438 UYM786434:UYM786438 VII786434:VII786438 VSE786434:VSE786438 WCA786434:WCA786438 WLW786434:WLW786438 WVS786434:WVS786438 K851970:K851974 JG851970:JG851974 TC851970:TC851974 ACY851970:ACY851974 AMU851970:AMU851974 AWQ851970:AWQ851974 BGM851970:BGM851974 BQI851970:BQI851974 CAE851970:CAE851974 CKA851970:CKA851974 CTW851970:CTW851974 DDS851970:DDS851974 DNO851970:DNO851974 DXK851970:DXK851974 EHG851970:EHG851974 ERC851970:ERC851974 FAY851970:FAY851974 FKU851970:FKU851974 FUQ851970:FUQ851974 GEM851970:GEM851974 GOI851970:GOI851974 GYE851970:GYE851974 HIA851970:HIA851974 HRW851970:HRW851974 IBS851970:IBS851974 ILO851970:ILO851974 IVK851970:IVK851974 JFG851970:JFG851974 JPC851970:JPC851974 JYY851970:JYY851974 KIU851970:KIU851974 KSQ851970:KSQ851974 LCM851970:LCM851974 LMI851970:LMI851974 LWE851970:LWE851974 MGA851970:MGA851974 MPW851970:MPW851974 MZS851970:MZS851974 NJO851970:NJO851974 NTK851970:NTK851974 ODG851970:ODG851974 ONC851970:ONC851974 OWY851970:OWY851974 PGU851970:PGU851974 PQQ851970:PQQ851974 QAM851970:QAM851974 QKI851970:QKI851974 QUE851970:QUE851974 REA851970:REA851974 RNW851970:RNW851974 RXS851970:RXS851974 SHO851970:SHO851974 SRK851970:SRK851974 TBG851970:TBG851974 TLC851970:TLC851974 TUY851970:TUY851974 UEU851970:UEU851974 UOQ851970:UOQ851974 UYM851970:UYM851974 VII851970:VII851974 VSE851970:VSE851974 WCA851970:WCA851974 WLW851970:WLW851974 WVS851970:WVS851974 K917506:K917510 JG917506:JG917510 TC917506:TC917510 ACY917506:ACY917510 AMU917506:AMU917510 AWQ917506:AWQ917510 BGM917506:BGM917510 BQI917506:BQI917510 CAE917506:CAE917510 CKA917506:CKA917510 CTW917506:CTW917510 DDS917506:DDS917510 DNO917506:DNO917510 DXK917506:DXK917510 EHG917506:EHG917510 ERC917506:ERC917510 FAY917506:FAY917510 FKU917506:FKU917510 FUQ917506:FUQ917510 GEM917506:GEM917510 GOI917506:GOI917510 GYE917506:GYE917510 HIA917506:HIA917510 HRW917506:HRW917510 IBS917506:IBS917510 ILO917506:ILO917510 IVK917506:IVK917510 JFG917506:JFG917510 JPC917506:JPC917510 JYY917506:JYY917510 KIU917506:KIU917510 KSQ917506:KSQ917510 LCM917506:LCM917510 LMI917506:LMI917510 LWE917506:LWE917510 MGA917506:MGA917510 MPW917506:MPW917510 MZS917506:MZS917510 NJO917506:NJO917510 NTK917506:NTK917510 ODG917506:ODG917510 ONC917506:ONC917510 OWY917506:OWY917510 PGU917506:PGU917510 PQQ917506:PQQ917510 QAM917506:QAM917510 QKI917506:QKI917510 QUE917506:QUE917510 REA917506:REA917510 RNW917506:RNW917510 RXS917506:RXS917510 SHO917506:SHO917510 SRK917506:SRK917510 TBG917506:TBG917510 TLC917506:TLC917510 TUY917506:TUY917510 UEU917506:UEU917510 UOQ917506:UOQ917510 UYM917506:UYM917510 VII917506:VII917510 VSE917506:VSE917510 WCA917506:WCA917510 WLW917506:WLW917510 WVS917506:WVS917510 K983042:K983046 JG983042:JG983046 TC983042:TC983046 ACY983042:ACY983046 AMU983042:AMU983046 AWQ983042:AWQ983046 BGM983042:BGM983046 BQI983042:BQI983046 CAE983042:CAE983046 CKA983042:CKA983046 CTW983042:CTW983046 DDS983042:DDS983046 DNO983042:DNO983046 DXK983042:DXK983046 EHG983042:EHG983046 ERC983042:ERC983046 FAY983042:FAY983046 FKU983042:FKU983046 FUQ983042:FUQ983046 GEM983042:GEM983046 GOI983042:GOI983046 GYE983042:GYE983046 HIA983042:HIA983046 HRW983042:HRW983046 IBS983042:IBS983046 ILO983042:ILO983046 IVK983042:IVK983046 JFG983042:JFG983046 JPC983042:JPC983046 JYY983042:JYY983046 KIU983042:KIU983046 KSQ983042:KSQ983046 LCM983042:LCM983046 LMI983042:LMI983046 LWE983042:LWE983046 MGA983042:MGA983046 MPW983042:MPW983046 MZS983042:MZS983046 NJO983042:NJO983046 NTK983042:NTK983046 ODG983042:ODG983046 ONC983042:ONC983046 OWY983042:OWY983046 PGU983042:PGU983046 PQQ983042:PQQ983046 QAM983042:QAM983046 QKI983042:QKI983046 QUE983042:QUE983046 REA983042:REA983046 RNW983042:RNW983046 RXS983042:RXS983046 SHO983042:SHO983046 SRK983042:SRK983046 TBG983042:TBG983046 TLC983042:TLC983046 TUY983042:TUY983046 UEU983042:UEU983046 UOQ983042:UOQ983046 UYM983042:UYM983046 VII983042:VII983046 VSE983042:VSE983046 WCA983042:WCA983046 WLW983042:WLW983046 WVS983042:WVS983046" xr:uid="{00000000-0002-0000-0000-000001000000}">
      <formula1>1</formula1>
      <formula2>3</formula2>
    </dataValidation>
    <dataValidation type="decimal" showErrorMessage="1" errorTitle="Fehler!!!" error="Es sind nur Punkte im Bereich von 0 bis 100 erlaubt!" sqref="C2:D4 IY2:IZ4 SU2:SV4 ACQ2:ACR4 AMM2:AMN4 AWI2:AWJ4 BGE2:BGF4 BQA2:BQB4 BZW2:BZX4 CJS2:CJT4 CTO2:CTP4 DDK2:DDL4 DNG2:DNH4 DXC2:DXD4 EGY2:EGZ4 EQU2:EQV4 FAQ2:FAR4 FKM2:FKN4 FUI2:FUJ4 GEE2:GEF4 GOA2:GOB4 GXW2:GXX4 HHS2:HHT4 HRO2:HRP4 IBK2:IBL4 ILG2:ILH4 IVC2:IVD4 JEY2:JEZ4 JOU2:JOV4 JYQ2:JYR4 KIM2:KIN4 KSI2:KSJ4 LCE2:LCF4 LMA2:LMB4 LVW2:LVX4 MFS2:MFT4 MPO2:MPP4 MZK2:MZL4 NJG2:NJH4 NTC2:NTD4 OCY2:OCZ4 OMU2:OMV4 OWQ2:OWR4 PGM2:PGN4 PQI2:PQJ4 QAE2:QAF4 QKA2:QKB4 QTW2:QTX4 RDS2:RDT4 RNO2:RNP4 RXK2:RXL4 SHG2:SHH4 SRC2:SRD4 TAY2:TAZ4 TKU2:TKV4 TUQ2:TUR4 UEM2:UEN4 UOI2:UOJ4 UYE2:UYF4 VIA2:VIB4 VRW2:VRX4 WBS2:WBT4 WLO2:WLP4 WVK2:WVL4 C65538:D65540 IY65538:IZ65540 SU65538:SV65540 ACQ65538:ACR65540 AMM65538:AMN65540 AWI65538:AWJ65540 BGE65538:BGF65540 BQA65538:BQB65540 BZW65538:BZX65540 CJS65538:CJT65540 CTO65538:CTP65540 DDK65538:DDL65540 DNG65538:DNH65540 DXC65538:DXD65540 EGY65538:EGZ65540 EQU65538:EQV65540 FAQ65538:FAR65540 FKM65538:FKN65540 FUI65538:FUJ65540 GEE65538:GEF65540 GOA65538:GOB65540 GXW65538:GXX65540 HHS65538:HHT65540 HRO65538:HRP65540 IBK65538:IBL65540 ILG65538:ILH65540 IVC65538:IVD65540 JEY65538:JEZ65540 JOU65538:JOV65540 JYQ65538:JYR65540 KIM65538:KIN65540 KSI65538:KSJ65540 LCE65538:LCF65540 LMA65538:LMB65540 LVW65538:LVX65540 MFS65538:MFT65540 MPO65538:MPP65540 MZK65538:MZL65540 NJG65538:NJH65540 NTC65538:NTD65540 OCY65538:OCZ65540 OMU65538:OMV65540 OWQ65538:OWR65540 PGM65538:PGN65540 PQI65538:PQJ65540 QAE65538:QAF65540 QKA65538:QKB65540 QTW65538:QTX65540 RDS65538:RDT65540 RNO65538:RNP65540 RXK65538:RXL65540 SHG65538:SHH65540 SRC65538:SRD65540 TAY65538:TAZ65540 TKU65538:TKV65540 TUQ65538:TUR65540 UEM65538:UEN65540 UOI65538:UOJ65540 UYE65538:UYF65540 VIA65538:VIB65540 VRW65538:VRX65540 WBS65538:WBT65540 WLO65538:WLP65540 WVK65538:WVL65540 C131074:D131076 IY131074:IZ131076 SU131074:SV131076 ACQ131074:ACR131076 AMM131074:AMN131076 AWI131074:AWJ131076 BGE131074:BGF131076 BQA131074:BQB131076 BZW131074:BZX131076 CJS131074:CJT131076 CTO131074:CTP131076 DDK131074:DDL131076 DNG131074:DNH131076 DXC131074:DXD131076 EGY131074:EGZ131076 EQU131074:EQV131076 FAQ131074:FAR131076 FKM131074:FKN131076 FUI131074:FUJ131076 GEE131074:GEF131076 GOA131074:GOB131076 GXW131074:GXX131076 HHS131074:HHT131076 HRO131074:HRP131076 IBK131074:IBL131076 ILG131074:ILH131076 IVC131074:IVD131076 JEY131074:JEZ131076 JOU131074:JOV131076 JYQ131074:JYR131076 KIM131074:KIN131076 KSI131074:KSJ131076 LCE131074:LCF131076 LMA131074:LMB131076 LVW131074:LVX131076 MFS131074:MFT131076 MPO131074:MPP131076 MZK131074:MZL131076 NJG131074:NJH131076 NTC131074:NTD131076 OCY131074:OCZ131076 OMU131074:OMV131076 OWQ131074:OWR131076 PGM131074:PGN131076 PQI131074:PQJ131076 QAE131074:QAF131076 QKA131074:QKB131076 QTW131074:QTX131076 RDS131074:RDT131076 RNO131074:RNP131076 RXK131074:RXL131076 SHG131074:SHH131076 SRC131074:SRD131076 TAY131074:TAZ131076 TKU131074:TKV131076 TUQ131074:TUR131076 UEM131074:UEN131076 UOI131074:UOJ131076 UYE131074:UYF131076 VIA131074:VIB131076 VRW131074:VRX131076 WBS131074:WBT131076 WLO131074:WLP131076 WVK131074:WVL131076 C196610:D196612 IY196610:IZ196612 SU196610:SV196612 ACQ196610:ACR196612 AMM196610:AMN196612 AWI196610:AWJ196612 BGE196610:BGF196612 BQA196610:BQB196612 BZW196610:BZX196612 CJS196610:CJT196612 CTO196610:CTP196612 DDK196610:DDL196612 DNG196610:DNH196612 DXC196610:DXD196612 EGY196610:EGZ196612 EQU196610:EQV196612 FAQ196610:FAR196612 FKM196610:FKN196612 FUI196610:FUJ196612 GEE196610:GEF196612 GOA196610:GOB196612 GXW196610:GXX196612 HHS196610:HHT196612 HRO196610:HRP196612 IBK196610:IBL196612 ILG196610:ILH196612 IVC196610:IVD196612 JEY196610:JEZ196612 JOU196610:JOV196612 JYQ196610:JYR196612 KIM196610:KIN196612 KSI196610:KSJ196612 LCE196610:LCF196612 LMA196610:LMB196612 LVW196610:LVX196612 MFS196610:MFT196612 MPO196610:MPP196612 MZK196610:MZL196612 NJG196610:NJH196612 NTC196610:NTD196612 OCY196610:OCZ196612 OMU196610:OMV196612 OWQ196610:OWR196612 PGM196610:PGN196612 PQI196610:PQJ196612 QAE196610:QAF196612 QKA196610:QKB196612 QTW196610:QTX196612 RDS196610:RDT196612 RNO196610:RNP196612 RXK196610:RXL196612 SHG196610:SHH196612 SRC196610:SRD196612 TAY196610:TAZ196612 TKU196610:TKV196612 TUQ196610:TUR196612 UEM196610:UEN196612 UOI196610:UOJ196612 UYE196610:UYF196612 VIA196610:VIB196612 VRW196610:VRX196612 WBS196610:WBT196612 WLO196610:WLP196612 WVK196610:WVL196612 C262146:D262148 IY262146:IZ262148 SU262146:SV262148 ACQ262146:ACR262148 AMM262146:AMN262148 AWI262146:AWJ262148 BGE262146:BGF262148 BQA262146:BQB262148 BZW262146:BZX262148 CJS262146:CJT262148 CTO262146:CTP262148 DDK262146:DDL262148 DNG262146:DNH262148 DXC262146:DXD262148 EGY262146:EGZ262148 EQU262146:EQV262148 FAQ262146:FAR262148 FKM262146:FKN262148 FUI262146:FUJ262148 GEE262146:GEF262148 GOA262146:GOB262148 GXW262146:GXX262148 HHS262146:HHT262148 HRO262146:HRP262148 IBK262146:IBL262148 ILG262146:ILH262148 IVC262146:IVD262148 JEY262146:JEZ262148 JOU262146:JOV262148 JYQ262146:JYR262148 KIM262146:KIN262148 KSI262146:KSJ262148 LCE262146:LCF262148 LMA262146:LMB262148 LVW262146:LVX262148 MFS262146:MFT262148 MPO262146:MPP262148 MZK262146:MZL262148 NJG262146:NJH262148 NTC262146:NTD262148 OCY262146:OCZ262148 OMU262146:OMV262148 OWQ262146:OWR262148 PGM262146:PGN262148 PQI262146:PQJ262148 QAE262146:QAF262148 QKA262146:QKB262148 QTW262146:QTX262148 RDS262146:RDT262148 RNO262146:RNP262148 RXK262146:RXL262148 SHG262146:SHH262148 SRC262146:SRD262148 TAY262146:TAZ262148 TKU262146:TKV262148 TUQ262146:TUR262148 UEM262146:UEN262148 UOI262146:UOJ262148 UYE262146:UYF262148 VIA262146:VIB262148 VRW262146:VRX262148 WBS262146:WBT262148 WLO262146:WLP262148 WVK262146:WVL262148 C327682:D327684 IY327682:IZ327684 SU327682:SV327684 ACQ327682:ACR327684 AMM327682:AMN327684 AWI327682:AWJ327684 BGE327682:BGF327684 BQA327682:BQB327684 BZW327682:BZX327684 CJS327682:CJT327684 CTO327682:CTP327684 DDK327682:DDL327684 DNG327682:DNH327684 DXC327682:DXD327684 EGY327682:EGZ327684 EQU327682:EQV327684 FAQ327682:FAR327684 FKM327682:FKN327684 FUI327682:FUJ327684 GEE327682:GEF327684 GOA327682:GOB327684 GXW327682:GXX327684 HHS327682:HHT327684 HRO327682:HRP327684 IBK327682:IBL327684 ILG327682:ILH327684 IVC327682:IVD327684 JEY327682:JEZ327684 JOU327682:JOV327684 JYQ327682:JYR327684 KIM327682:KIN327684 KSI327682:KSJ327684 LCE327682:LCF327684 LMA327682:LMB327684 LVW327682:LVX327684 MFS327682:MFT327684 MPO327682:MPP327684 MZK327682:MZL327684 NJG327682:NJH327684 NTC327682:NTD327684 OCY327682:OCZ327684 OMU327682:OMV327684 OWQ327682:OWR327684 PGM327682:PGN327684 PQI327682:PQJ327684 QAE327682:QAF327684 QKA327682:QKB327684 QTW327682:QTX327684 RDS327682:RDT327684 RNO327682:RNP327684 RXK327682:RXL327684 SHG327682:SHH327684 SRC327682:SRD327684 TAY327682:TAZ327684 TKU327682:TKV327684 TUQ327682:TUR327684 UEM327682:UEN327684 UOI327682:UOJ327684 UYE327682:UYF327684 VIA327682:VIB327684 VRW327682:VRX327684 WBS327682:WBT327684 WLO327682:WLP327684 WVK327682:WVL327684 C393218:D393220 IY393218:IZ393220 SU393218:SV393220 ACQ393218:ACR393220 AMM393218:AMN393220 AWI393218:AWJ393220 BGE393218:BGF393220 BQA393218:BQB393220 BZW393218:BZX393220 CJS393218:CJT393220 CTO393218:CTP393220 DDK393218:DDL393220 DNG393218:DNH393220 DXC393218:DXD393220 EGY393218:EGZ393220 EQU393218:EQV393220 FAQ393218:FAR393220 FKM393218:FKN393220 FUI393218:FUJ393220 GEE393218:GEF393220 GOA393218:GOB393220 GXW393218:GXX393220 HHS393218:HHT393220 HRO393218:HRP393220 IBK393218:IBL393220 ILG393218:ILH393220 IVC393218:IVD393220 JEY393218:JEZ393220 JOU393218:JOV393220 JYQ393218:JYR393220 KIM393218:KIN393220 KSI393218:KSJ393220 LCE393218:LCF393220 LMA393218:LMB393220 LVW393218:LVX393220 MFS393218:MFT393220 MPO393218:MPP393220 MZK393218:MZL393220 NJG393218:NJH393220 NTC393218:NTD393220 OCY393218:OCZ393220 OMU393218:OMV393220 OWQ393218:OWR393220 PGM393218:PGN393220 PQI393218:PQJ393220 QAE393218:QAF393220 QKA393218:QKB393220 QTW393218:QTX393220 RDS393218:RDT393220 RNO393218:RNP393220 RXK393218:RXL393220 SHG393218:SHH393220 SRC393218:SRD393220 TAY393218:TAZ393220 TKU393218:TKV393220 TUQ393218:TUR393220 UEM393218:UEN393220 UOI393218:UOJ393220 UYE393218:UYF393220 VIA393218:VIB393220 VRW393218:VRX393220 WBS393218:WBT393220 WLO393218:WLP393220 WVK393218:WVL393220 C458754:D458756 IY458754:IZ458756 SU458754:SV458756 ACQ458754:ACR458756 AMM458754:AMN458756 AWI458754:AWJ458756 BGE458754:BGF458756 BQA458754:BQB458756 BZW458754:BZX458756 CJS458754:CJT458756 CTO458754:CTP458756 DDK458754:DDL458756 DNG458754:DNH458756 DXC458754:DXD458756 EGY458754:EGZ458756 EQU458754:EQV458756 FAQ458754:FAR458756 FKM458754:FKN458756 FUI458754:FUJ458756 GEE458754:GEF458756 GOA458754:GOB458756 GXW458754:GXX458756 HHS458754:HHT458756 HRO458754:HRP458756 IBK458754:IBL458756 ILG458754:ILH458756 IVC458754:IVD458756 JEY458754:JEZ458756 JOU458754:JOV458756 JYQ458754:JYR458756 KIM458754:KIN458756 KSI458754:KSJ458756 LCE458754:LCF458756 LMA458754:LMB458756 LVW458754:LVX458756 MFS458754:MFT458756 MPO458754:MPP458756 MZK458754:MZL458756 NJG458754:NJH458756 NTC458754:NTD458756 OCY458754:OCZ458756 OMU458754:OMV458756 OWQ458754:OWR458756 PGM458754:PGN458756 PQI458754:PQJ458756 QAE458754:QAF458756 QKA458754:QKB458756 QTW458754:QTX458756 RDS458754:RDT458756 RNO458754:RNP458756 RXK458754:RXL458756 SHG458754:SHH458756 SRC458754:SRD458756 TAY458754:TAZ458756 TKU458754:TKV458756 TUQ458754:TUR458756 UEM458754:UEN458756 UOI458754:UOJ458756 UYE458754:UYF458756 VIA458754:VIB458756 VRW458754:VRX458756 WBS458754:WBT458756 WLO458754:WLP458756 WVK458754:WVL458756 C524290:D524292 IY524290:IZ524292 SU524290:SV524292 ACQ524290:ACR524292 AMM524290:AMN524292 AWI524290:AWJ524292 BGE524290:BGF524292 BQA524290:BQB524292 BZW524290:BZX524292 CJS524290:CJT524292 CTO524290:CTP524292 DDK524290:DDL524292 DNG524290:DNH524292 DXC524290:DXD524292 EGY524290:EGZ524292 EQU524290:EQV524292 FAQ524290:FAR524292 FKM524290:FKN524292 FUI524290:FUJ524292 GEE524290:GEF524292 GOA524290:GOB524292 GXW524290:GXX524292 HHS524290:HHT524292 HRO524290:HRP524292 IBK524290:IBL524292 ILG524290:ILH524292 IVC524290:IVD524292 JEY524290:JEZ524292 JOU524290:JOV524292 JYQ524290:JYR524292 KIM524290:KIN524292 KSI524290:KSJ524292 LCE524290:LCF524292 LMA524290:LMB524292 LVW524290:LVX524292 MFS524290:MFT524292 MPO524290:MPP524292 MZK524290:MZL524292 NJG524290:NJH524292 NTC524290:NTD524292 OCY524290:OCZ524292 OMU524290:OMV524292 OWQ524290:OWR524292 PGM524290:PGN524292 PQI524290:PQJ524292 QAE524290:QAF524292 QKA524290:QKB524292 QTW524290:QTX524292 RDS524290:RDT524292 RNO524290:RNP524292 RXK524290:RXL524292 SHG524290:SHH524292 SRC524290:SRD524292 TAY524290:TAZ524292 TKU524290:TKV524292 TUQ524290:TUR524292 UEM524290:UEN524292 UOI524290:UOJ524292 UYE524290:UYF524292 VIA524290:VIB524292 VRW524290:VRX524292 WBS524290:WBT524292 WLO524290:WLP524292 WVK524290:WVL524292 C589826:D589828 IY589826:IZ589828 SU589826:SV589828 ACQ589826:ACR589828 AMM589826:AMN589828 AWI589826:AWJ589828 BGE589826:BGF589828 BQA589826:BQB589828 BZW589826:BZX589828 CJS589826:CJT589828 CTO589826:CTP589828 DDK589826:DDL589828 DNG589826:DNH589828 DXC589826:DXD589828 EGY589826:EGZ589828 EQU589826:EQV589828 FAQ589826:FAR589828 FKM589826:FKN589828 FUI589826:FUJ589828 GEE589826:GEF589828 GOA589826:GOB589828 GXW589826:GXX589828 HHS589826:HHT589828 HRO589826:HRP589828 IBK589826:IBL589828 ILG589826:ILH589828 IVC589826:IVD589828 JEY589826:JEZ589828 JOU589826:JOV589828 JYQ589826:JYR589828 KIM589826:KIN589828 KSI589826:KSJ589828 LCE589826:LCF589828 LMA589826:LMB589828 LVW589826:LVX589828 MFS589826:MFT589828 MPO589826:MPP589828 MZK589826:MZL589828 NJG589826:NJH589828 NTC589826:NTD589828 OCY589826:OCZ589828 OMU589826:OMV589828 OWQ589826:OWR589828 PGM589826:PGN589828 PQI589826:PQJ589828 QAE589826:QAF589828 QKA589826:QKB589828 QTW589826:QTX589828 RDS589826:RDT589828 RNO589826:RNP589828 RXK589826:RXL589828 SHG589826:SHH589828 SRC589826:SRD589828 TAY589826:TAZ589828 TKU589826:TKV589828 TUQ589826:TUR589828 UEM589826:UEN589828 UOI589826:UOJ589828 UYE589826:UYF589828 VIA589826:VIB589828 VRW589826:VRX589828 WBS589826:WBT589828 WLO589826:WLP589828 WVK589826:WVL589828 C655362:D655364 IY655362:IZ655364 SU655362:SV655364 ACQ655362:ACR655364 AMM655362:AMN655364 AWI655362:AWJ655364 BGE655362:BGF655364 BQA655362:BQB655364 BZW655362:BZX655364 CJS655362:CJT655364 CTO655362:CTP655364 DDK655362:DDL655364 DNG655362:DNH655364 DXC655362:DXD655364 EGY655362:EGZ655364 EQU655362:EQV655364 FAQ655362:FAR655364 FKM655362:FKN655364 FUI655362:FUJ655364 GEE655362:GEF655364 GOA655362:GOB655364 GXW655362:GXX655364 HHS655362:HHT655364 HRO655362:HRP655364 IBK655362:IBL655364 ILG655362:ILH655364 IVC655362:IVD655364 JEY655362:JEZ655364 JOU655362:JOV655364 JYQ655362:JYR655364 KIM655362:KIN655364 KSI655362:KSJ655364 LCE655362:LCF655364 LMA655362:LMB655364 LVW655362:LVX655364 MFS655362:MFT655364 MPO655362:MPP655364 MZK655362:MZL655364 NJG655362:NJH655364 NTC655362:NTD655364 OCY655362:OCZ655364 OMU655362:OMV655364 OWQ655362:OWR655364 PGM655362:PGN655364 PQI655362:PQJ655364 QAE655362:QAF655364 QKA655362:QKB655364 QTW655362:QTX655364 RDS655362:RDT655364 RNO655362:RNP655364 RXK655362:RXL655364 SHG655362:SHH655364 SRC655362:SRD655364 TAY655362:TAZ655364 TKU655362:TKV655364 TUQ655362:TUR655364 UEM655362:UEN655364 UOI655362:UOJ655364 UYE655362:UYF655364 VIA655362:VIB655364 VRW655362:VRX655364 WBS655362:WBT655364 WLO655362:WLP655364 WVK655362:WVL655364 C720898:D720900 IY720898:IZ720900 SU720898:SV720900 ACQ720898:ACR720900 AMM720898:AMN720900 AWI720898:AWJ720900 BGE720898:BGF720900 BQA720898:BQB720900 BZW720898:BZX720900 CJS720898:CJT720900 CTO720898:CTP720900 DDK720898:DDL720900 DNG720898:DNH720900 DXC720898:DXD720900 EGY720898:EGZ720900 EQU720898:EQV720900 FAQ720898:FAR720900 FKM720898:FKN720900 FUI720898:FUJ720900 GEE720898:GEF720900 GOA720898:GOB720900 GXW720898:GXX720900 HHS720898:HHT720900 HRO720898:HRP720900 IBK720898:IBL720900 ILG720898:ILH720900 IVC720898:IVD720900 JEY720898:JEZ720900 JOU720898:JOV720900 JYQ720898:JYR720900 KIM720898:KIN720900 KSI720898:KSJ720900 LCE720898:LCF720900 LMA720898:LMB720900 LVW720898:LVX720900 MFS720898:MFT720900 MPO720898:MPP720900 MZK720898:MZL720900 NJG720898:NJH720900 NTC720898:NTD720900 OCY720898:OCZ720900 OMU720898:OMV720900 OWQ720898:OWR720900 PGM720898:PGN720900 PQI720898:PQJ720900 QAE720898:QAF720900 QKA720898:QKB720900 QTW720898:QTX720900 RDS720898:RDT720900 RNO720898:RNP720900 RXK720898:RXL720900 SHG720898:SHH720900 SRC720898:SRD720900 TAY720898:TAZ720900 TKU720898:TKV720900 TUQ720898:TUR720900 UEM720898:UEN720900 UOI720898:UOJ720900 UYE720898:UYF720900 VIA720898:VIB720900 VRW720898:VRX720900 WBS720898:WBT720900 WLO720898:WLP720900 WVK720898:WVL720900 C786434:D786436 IY786434:IZ786436 SU786434:SV786436 ACQ786434:ACR786436 AMM786434:AMN786436 AWI786434:AWJ786436 BGE786434:BGF786436 BQA786434:BQB786436 BZW786434:BZX786436 CJS786434:CJT786436 CTO786434:CTP786436 DDK786434:DDL786436 DNG786434:DNH786436 DXC786434:DXD786436 EGY786434:EGZ786436 EQU786434:EQV786436 FAQ786434:FAR786436 FKM786434:FKN786436 FUI786434:FUJ786436 GEE786434:GEF786436 GOA786434:GOB786436 GXW786434:GXX786436 HHS786434:HHT786436 HRO786434:HRP786436 IBK786434:IBL786436 ILG786434:ILH786436 IVC786434:IVD786436 JEY786434:JEZ786436 JOU786434:JOV786436 JYQ786434:JYR786436 KIM786434:KIN786436 KSI786434:KSJ786436 LCE786434:LCF786436 LMA786434:LMB786436 LVW786434:LVX786436 MFS786434:MFT786436 MPO786434:MPP786436 MZK786434:MZL786436 NJG786434:NJH786436 NTC786434:NTD786436 OCY786434:OCZ786436 OMU786434:OMV786436 OWQ786434:OWR786436 PGM786434:PGN786436 PQI786434:PQJ786436 QAE786434:QAF786436 QKA786434:QKB786436 QTW786434:QTX786436 RDS786434:RDT786436 RNO786434:RNP786436 RXK786434:RXL786436 SHG786434:SHH786436 SRC786434:SRD786436 TAY786434:TAZ786436 TKU786434:TKV786436 TUQ786434:TUR786436 UEM786434:UEN786436 UOI786434:UOJ786436 UYE786434:UYF786436 VIA786434:VIB786436 VRW786434:VRX786436 WBS786434:WBT786436 WLO786434:WLP786436 WVK786434:WVL786436 C851970:D851972 IY851970:IZ851972 SU851970:SV851972 ACQ851970:ACR851972 AMM851970:AMN851972 AWI851970:AWJ851972 BGE851970:BGF851972 BQA851970:BQB851972 BZW851970:BZX851972 CJS851970:CJT851972 CTO851970:CTP851972 DDK851970:DDL851972 DNG851970:DNH851972 DXC851970:DXD851972 EGY851970:EGZ851972 EQU851970:EQV851972 FAQ851970:FAR851972 FKM851970:FKN851972 FUI851970:FUJ851972 GEE851970:GEF851972 GOA851970:GOB851972 GXW851970:GXX851972 HHS851970:HHT851972 HRO851970:HRP851972 IBK851970:IBL851972 ILG851970:ILH851972 IVC851970:IVD851972 JEY851970:JEZ851972 JOU851970:JOV851972 JYQ851970:JYR851972 KIM851970:KIN851972 KSI851970:KSJ851972 LCE851970:LCF851972 LMA851970:LMB851972 LVW851970:LVX851972 MFS851970:MFT851972 MPO851970:MPP851972 MZK851970:MZL851972 NJG851970:NJH851972 NTC851970:NTD851972 OCY851970:OCZ851972 OMU851970:OMV851972 OWQ851970:OWR851972 PGM851970:PGN851972 PQI851970:PQJ851972 QAE851970:QAF851972 QKA851970:QKB851972 QTW851970:QTX851972 RDS851970:RDT851972 RNO851970:RNP851972 RXK851970:RXL851972 SHG851970:SHH851972 SRC851970:SRD851972 TAY851970:TAZ851972 TKU851970:TKV851972 TUQ851970:TUR851972 UEM851970:UEN851972 UOI851970:UOJ851972 UYE851970:UYF851972 VIA851970:VIB851972 VRW851970:VRX851972 WBS851970:WBT851972 WLO851970:WLP851972 WVK851970:WVL851972 C917506:D917508 IY917506:IZ917508 SU917506:SV917508 ACQ917506:ACR917508 AMM917506:AMN917508 AWI917506:AWJ917508 BGE917506:BGF917508 BQA917506:BQB917508 BZW917506:BZX917508 CJS917506:CJT917508 CTO917506:CTP917508 DDK917506:DDL917508 DNG917506:DNH917508 DXC917506:DXD917508 EGY917506:EGZ917508 EQU917506:EQV917508 FAQ917506:FAR917508 FKM917506:FKN917508 FUI917506:FUJ917508 GEE917506:GEF917508 GOA917506:GOB917508 GXW917506:GXX917508 HHS917506:HHT917508 HRO917506:HRP917508 IBK917506:IBL917508 ILG917506:ILH917508 IVC917506:IVD917508 JEY917506:JEZ917508 JOU917506:JOV917508 JYQ917506:JYR917508 KIM917506:KIN917508 KSI917506:KSJ917508 LCE917506:LCF917508 LMA917506:LMB917508 LVW917506:LVX917508 MFS917506:MFT917508 MPO917506:MPP917508 MZK917506:MZL917508 NJG917506:NJH917508 NTC917506:NTD917508 OCY917506:OCZ917508 OMU917506:OMV917508 OWQ917506:OWR917508 PGM917506:PGN917508 PQI917506:PQJ917508 QAE917506:QAF917508 QKA917506:QKB917508 QTW917506:QTX917508 RDS917506:RDT917508 RNO917506:RNP917508 RXK917506:RXL917508 SHG917506:SHH917508 SRC917506:SRD917508 TAY917506:TAZ917508 TKU917506:TKV917508 TUQ917506:TUR917508 UEM917506:UEN917508 UOI917506:UOJ917508 UYE917506:UYF917508 VIA917506:VIB917508 VRW917506:VRX917508 WBS917506:WBT917508 WLO917506:WLP917508 WVK917506:WVL917508 C983042:D983044 IY983042:IZ983044 SU983042:SV983044 ACQ983042:ACR983044 AMM983042:AMN983044 AWI983042:AWJ983044 BGE983042:BGF983044 BQA983042:BQB983044 BZW983042:BZX983044 CJS983042:CJT983044 CTO983042:CTP983044 DDK983042:DDL983044 DNG983042:DNH983044 DXC983042:DXD983044 EGY983042:EGZ983044 EQU983042:EQV983044 FAQ983042:FAR983044 FKM983042:FKN983044 FUI983042:FUJ983044 GEE983042:GEF983044 GOA983042:GOB983044 GXW983042:GXX983044 HHS983042:HHT983044 HRO983042:HRP983044 IBK983042:IBL983044 ILG983042:ILH983044 IVC983042:IVD983044 JEY983042:JEZ983044 JOU983042:JOV983044 JYQ983042:JYR983044 KIM983042:KIN983044 KSI983042:KSJ983044 LCE983042:LCF983044 LMA983042:LMB983044 LVW983042:LVX983044 MFS983042:MFT983044 MPO983042:MPP983044 MZK983042:MZL983044 NJG983042:NJH983044 NTC983042:NTD983044 OCY983042:OCZ983044 OMU983042:OMV983044 OWQ983042:OWR983044 PGM983042:PGN983044 PQI983042:PQJ983044 QAE983042:QAF983044 QKA983042:QKB983044 QTW983042:QTX983044 RDS983042:RDT983044 RNO983042:RNP983044 RXK983042:RXL983044 SHG983042:SHH983044 SRC983042:SRD983044 TAY983042:TAZ983044 TKU983042:TKV983044 TUQ983042:TUR983044 UEM983042:UEN983044 UOI983042:UOJ983044 UYE983042:UYF983044 VIA983042:VIB983044 VRW983042:VRX983044 WBS983042:WBT983044 WLO983042:WLP983044 WVK983042:WVL983044 C5:C6 IY5:IY6 SU5:SU6 ACQ5:ACQ6 AMM5:AMM6 AWI5:AWI6 BGE5:BGE6 BQA5:BQA6 BZW5:BZW6 CJS5:CJS6 CTO5:CTO6 DDK5:DDK6 DNG5:DNG6 DXC5:DXC6 EGY5:EGY6 EQU5:EQU6 FAQ5:FAQ6 FKM5:FKM6 FUI5:FUI6 GEE5:GEE6 GOA5:GOA6 GXW5:GXW6 HHS5:HHS6 HRO5:HRO6 IBK5:IBK6 ILG5:ILG6 IVC5:IVC6 JEY5:JEY6 JOU5:JOU6 JYQ5:JYQ6 KIM5:KIM6 KSI5:KSI6 LCE5:LCE6 LMA5:LMA6 LVW5:LVW6 MFS5:MFS6 MPO5:MPO6 MZK5:MZK6 NJG5:NJG6 NTC5:NTC6 OCY5:OCY6 OMU5:OMU6 OWQ5:OWQ6 PGM5:PGM6 PQI5:PQI6 QAE5:QAE6 QKA5:QKA6 QTW5:QTW6 RDS5:RDS6 RNO5:RNO6 RXK5:RXK6 SHG5:SHG6 SRC5:SRC6 TAY5:TAY6 TKU5:TKU6 TUQ5:TUQ6 UEM5:UEM6 UOI5:UOI6 UYE5:UYE6 VIA5:VIA6 VRW5:VRW6 WBS5:WBS6 WLO5:WLO6 WVK5:WVK6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xr:uid="{00000000-0002-0000-0000-000002000000}">
      <formula1>0</formula1>
      <formula2>100</formula2>
    </dataValidation>
  </dataValidations>
  <pageMargins left="0.7" right="0.7" top="0.78740157499999996" bottom="0.78740157499999996" header="0.3" footer="0.3"/>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Tabelle1</vt:lpstr>
      <vt:lpstr>Tabelle2</vt:lpstr>
      <vt:lpstr>Tabelle3</vt:lpstr>
      <vt:lpstr>Tabelle1!Druckbereich</vt:lpstr>
      <vt:lpstr>note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Klatt</dc:creator>
  <cp:lastModifiedBy>Obertrifter, Miriam</cp:lastModifiedBy>
  <cp:lastPrinted>2018-10-24T07:15:21Z</cp:lastPrinted>
  <dcterms:created xsi:type="dcterms:W3CDTF">2018-10-24T07:09:26Z</dcterms:created>
  <dcterms:modified xsi:type="dcterms:W3CDTF">2025-07-16T12:14:34Z</dcterms:modified>
</cp:coreProperties>
</file>